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Chen\C2024\Fungicides and Yield Losses\Reports\"/>
    </mc:Choice>
  </mc:AlternateContent>
  <xr:revisionPtr revIDLastSave="0" documentId="13_ncr:1_{CB2512A4-7A4F-4D09-A89C-A63947F6C80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Summary" sheetId="2" r:id="rId2"/>
    <sheet name="Map" sheetId="4" r:id="rId3"/>
  </sheets>
  <definedNames>
    <definedName name="_xlnm.Print_Titles" localSheetId="0">Data!$17:$20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4" l="1"/>
  <c r="T21" i="4"/>
  <c r="R21" i="4" s="1"/>
  <c r="P21" i="4" s="1"/>
  <c r="N21" i="4" s="1"/>
  <c r="L21" i="4" s="1"/>
  <c r="J21" i="4" s="1"/>
  <c r="H21" i="4" s="1"/>
  <c r="F21" i="4" s="1"/>
  <c r="D21" i="4" s="1"/>
  <c r="B21" i="4" s="1"/>
  <c r="B20" i="4" s="1"/>
  <c r="D20" i="4" s="1"/>
  <c r="F20" i="4" s="1"/>
  <c r="H20" i="4" s="1"/>
  <c r="J20" i="4" s="1"/>
  <c r="L20" i="4" s="1"/>
  <c r="N20" i="4" s="1"/>
  <c r="P20" i="4" s="1"/>
  <c r="R20" i="4" s="1"/>
  <c r="T20" i="4" s="1"/>
  <c r="V20" i="4" s="1"/>
  <c r="X20" i="4" s="1"/>
  <c r="X19" i="4" s="1"/>
  <c r="V19" i="4" s="1"/>
  <c r="T19" i="4" s="1"/>
  <c r="R19" i="4" s="1"/>
  <c r="P19" i="4" s="1"/>
  <c r="N19" i="4" s="1"/>
  <c r="L19" i="4" s="1"/>
  <c r="J19" i="4" s="1"/>
  <c r="H19" i="4" s="1"/>
  <c r="F19" i="4" s="1"/>
  <c r="D19" i="4" s="1"/>
  <c r="B19" i="4" s="1"/>
  <c r="B18" i="4" s="1"/>
  <c r="D18" i="4" s="1"/>
  <c r="F18" i="4" s="1"/>
  <c r="H18" i="4" s="1"/>
  <c r="J18" i="4" s="1"/>
  <c r="L18" i="4" s="1"/>
  <c r="N18" i="4" s="1"/>
  <c r="P18" i="4" s="1"/>
  <c r="R18" i="4" s="1"/>
  <c r="T18" i="4" s="1"/>
  <c r="V18" i="4" s="1"/>
  <c r="X18" i="4" s="1"/>
  <c r="X17" i="4" s="1"/>
  <c r="V17" i="4" s="1"/>
  <c r="T17" i="4" s="1"/>
  <c r="R17" i="4" s="1"/>
  <c r="P17" i="4" s="1"/>
  <c r="N17" i="4" s="1"/>
  <c r="L17" i="4" s="1"/>
  <c r="J17" i="4" s="1"/>
  <c r="H17" i="4" s="1"/>
  <c r="F17" i="4" s="1"/>
  <c r="D17" i="4" s="1"/>
  <c r="B17" i="4" s="1"/>
  <c r="B16" i="4" s="1"/>
  <c r="D16" i="4" s="1"/>
  <c r="F16" i="4" s="1"/>
  <c r="H16" i="4" s="1"/>
  <c r="J16" i="4" s="1"/>
  <c r="L16" i="4" s="1"/>
  <c r="N16" i="4" s="1"/>
  <c r="P16" i="4" s="1"/>
  <c r="R16" i="4" s="1"/>
  <c r="T16" i="4" s="1"/>
  <c r="V16" i="4" s="1"/>
  <c r="X16" i="4" s="1"/>
  <c r="X15" i="4" s="1"/>
  <c r="V15" i="4" s="1"/>
  <c r="T15" i="4" s="1"/>
  <c r="R15" i="4" s="1"/>
  <c r="P15" i="4" s="1"/>
  <c r="N15" i="4" s="1"/>
  <c r="L15" i="4" s="1"/>
  <c r="J15" i="4" s="1"/>
  <c r="H15" i="4" s="1"/>
  <c r="F15" i="4" s="1"/>
  <c r="D15" i="4" s="1"/>
  <c r="B15" i="4" s="1"/>
  <c r="B14" i="4" s="1"/>
  <c r="D14" i="4" s="1"/>
  <c r="F14" i="4" s="1"/>
  <c r="H14" i="4" s="1"/>
  <c r="J14" i="4" s="1"/>
  <c r="L14" i="4" s="1"/>
  <c r="N14" i="4" s="1"/>
  <c r="P14" i="4" s="1"/>
  <c r="R14" i="4" s="1"/>
  <c r="T14" i="4" s="1"/>
  <c r="V14" i="4" s="1"/>
  <c r="X14" i="4" s="1"/>
  <c r="X13" i="4" s="1"/>
  <c r="V13" i="4" s="1"/>
  <c r="T13" i="4" s="1"/>
  <c r="R13" i="4" s="1"/>
  <c r="P13" i="4" s="1"/>
  <c r="N13" i="4" s="1"/>
  <c r="L13" i="4" s="1"/>
  <c r="J13" i="4" s="1"/>
  <c r="H13" i="4" s="1"/>
  <c r="F13" i="4" s="1"/>
  <c r="D13" i="4" s="1"/>
  <c r="B13" i="4" s="1"/>
  <c r="B12" i="4" s="1"/>
  <c r="D12" i="4" s="1"/>
  <c r="F12" i="4" s="1"/>
  <c r="H12" i="4" s="1"/>
  <c r="J12" i="4" s="1"/>
  <c r="L12" i="4" s="1"/>
  <c r="N12" i="4" s="1"/>
  <c r="P12" i="4" s="1"/>
  <c r="R12" i="4" s="1"/>
  <c r="T12" i="4" s="1"/>
  <c r="V12" i="4" s="1"/>
  <c r="X12" i="4" s="1"/>
  <c r="X11" i="4" s="1"/>
  <c r="V11" i="4" s="1"/>
  <c r="T11" i="4" s="1"/>
  <c r="R11" i="4" s="1"/>
  <c r="P11" i="4" s="1"/>
  <c r="N11" i="4" s="1"/>
  <c r="L11" i="4" s="1"/>
  <c r="J11" i="4" s="1"/>
  <c r="H11" i="4" s="1"/>
  <c r="F11" i="4" s="1"/>
  <c r="D11" i="4" s="1"/>
  <c r="B11" i="4" s="1"/>
  <c r="B10" i="4" s="1"/>
  <c r="D10" i="4" s="1"/>
  <c r="F10" i="4" s="1"/>
  <c r="H10" i="4" s="1"/>
  <c r="J10" i="4" s="1"/>
  <c r="L10" i="4" s="1"/>
  <c r="N10" i="4" s="1"/>
  <c r="P10" i="4" s="1"/>
  <c r="R10" i="4" s="1"/>
  <c r="T10" i="4" s="1"/>
  <c r="V10" i="4" s="1"/>
  <c r="X10" i="4" s="1"/>
  <c r="X9" i="4" s="1"/>
  <c r="V9" i="4" s="1"/>
  <c r="T9" i="4" s="1"/>
  <c r="R9" i="4" s="1"/>
  <c r="P9" i="4" s="1"/>
  <c r="N9" i="4" s="1"/>
  <c r="L9" i="4" s="1"/>
  <c r="J9" i="4" s="1"/>
  <c r="H9" i="4" s="1"/>
  <c r="F9" i="4" s="1"/>
  <c r="D9" i="4" s="1"/>
  <c r="B9" i="4" s="1"/>
  <c r="B8" i="4" s="1"/>
  <c r="D8" i="4" s="1"/>
  <c r="F8" i="4" s="1"/>
  <c r="H8" i="4" s="1"/>
  <c r="J8" i="4" s="1"/>
  <c r="L8" i="4" s="1"/>
  <c r="N8" i="4" s="1"/>
  <c r="P8" i="4" s="1"/>
  <c r="R8" i="4" s="1"/>
  <c r="T8" i="4" s="1"/>
  <c r="V8" i="4" s="1"/>
  <c r="X8" i="4" s="1"/>
  <c r="X7" i="4" s="1"/>
  <c r="V7" i="4" s="1"/>
  <c r="T7" i="4" s="1"/>
  <c r="R7" i="4" s="1"/>
  <c r="P7" i="4" s="1"/>
  <c r="N7" i="4" s="1"/>
  <c r="L7" i="4" s="1"/>
  <c r="J7" i="4" s="1"/>
  <c r="H7" i="4" s="1"/>
  <c r="F7" i="4" s="1"/>
  <c r="D7" i="4" s="1"/>
  <c r="B7" i="4" s="1"/>
  <c r="B6" i="4" s="1"/>
  <c r="D6" i="4" s="1"/>
  <c r="F6" i="4" s="1"/>
  <c r="H6" i="4" s="1"/>
  <c r="J6" i="4" s="1"/>
  <c r="L6" i="4" s="1"/>
  <c r="N6" i="4" s="1"/>
  <c r="P6" i="4" s="1"/>
  <c r="R6" i="4" s="1"/>
  <c r="T6" i="4" s="1"/>
  <c r="V6" i="4" s="1"/>
  <c r="X6" i="4" s="1"/>
  <c r="I31" i="2"/>
  <c r="I30" i="2"/>
  <c r="O13" i="2"/>
  <c r="U13" i="2" s="1"/>
  <c r="O7" i="2"/>
  <c r="U7" i="2" s="1"/>
  <c r="O6" i="2"/>
  <c r="N31" i="2"/>
  <c r="N30" i="2"/>
  <c r="O30" i="2" s="1"/>
  <c r="M31" i="2"/>
  <c r="M30" i="2"/>
  <c r="H31" i="2"/>
  <c r="H30" i="2"/>
  <c r="J13" i="2"/>
  <c r="J6" i="2"/>
  <c r="E13" i="2"/>
  <c r="E6" i="2"/>
  <c r="D31" i="2"/>
  <c r="D30" i="2"/>
  <c r="C31" i="2"/>
  <c r="E31" i="2" s="1"/>
  <c r="C30" i="2"/>
  <c r="E30" i="2" s="1"/>
  <c r="Q31" i="2"/>
  <c r="L31" i="2"/>
  <c r="O22" i="2"/>
  <c r="J22" i="2"/>
  <c r="E22" i="2"/>
  <c r="O19" i="2"/>
  <c r="J19" i="2"/>
  <c r="E19" i="2"/>
  <c r="O21" i="2"/>
  <c r="U21" i="2" s="1"/>
  <c r="J21" i="2"/>
  <c r="E21" i="2"/>
  <c r="O20" i="2"/>
  <c r="J20" i="2"/>
  <c r="E20" i="2"/>
  <c r="O16" i="2"/>
  <c r="U16" i="2" s="1"/>
  <c r="J16" i="2"/>
  <c r="E16" i="2"/>
  <c r="O29" i="2"/>
  <c r="J29" i="2"/>
  <c r="E29" i="2"/>
  <c r="J7" i="2"/>
  <c r="E7" i="2"/>
  <c r="O26" i="2"/>
  <c r="J26" i="2"/>
  <c r="E26" i="2"/>
  <c r="O17" i="2"/>
  <c r="U17" i="2" s="1"/>
  <c r="J17" i="2"/>
  <c r="E17" i="2"/>
  <c r="O12" i="2"/>
  <c r="J12" i="2"/>
  <c r="E12" i="2"/>
  <c r="O23" i="2"/>
  <c r="U23" i="2" s="1"/>
  <c r="J23" i="2"/>
  <c r="E23" i="2"/>
  <c r="O28" i="2"/>
  <c r="J28" i="2"/>
  <c r="E28" i="2"/>
  <c r="O11" i="2"/>
  <c r="J11" i="2"/>
  <c r="E11" i="2"/>
  <c r="O8" i="2"/>
  <c r="U8" i="2" s="1"/>
  <c r="J8" i="2"/>
  <c r="E8" i="2"/>
  <c r="O24" i="2"/>
  <c r="J24" i="2"/>
  <c r="E24" i="2"/>
  <c r="O14" i="2"/>
  <c r="J14" i="2"/>
  <c r="E14" i="2"/>
  <c r="O9" i="2"/>
  <c r="U9" i="2" s="1"/>
  <c r="J9" i="2"/>
  <c r="E9" i="2"/>
  <c r="O25" i="2"/>
  <c r="J25" i="2"/>
  <c r="E25" i="2"/>
  <c r="O10" i="2"/>
  <c r="U10" i="2" s="1"/>
  <c r="J10" i="2"/>
  <c r="E10" i="2"/>
  <c r="O27" i="2"/>
  <c r="J27" i="2"/>
  <c r="E27" i="2"/>
  <c r="O18" i="2"/>
  <c r="U18" i="2" s="1"/>
  <c r="J18" i="2"/>
  <c r="E18" i="2"/>
  <c r="O15" i="2"/>
  <c r="J15" i="2"/>
  <c r="E15" i="2"/>
  <c r="S13" i="2" l="1"/>
  <c r="O31" i="2"/>
  <c r="R31" i="2" s="1"/>
  <c r="S31" i="2"/>
  <c r="S30" i="2"/>
  <c r="R30" i="2"/>
  <c r="S28" i="2"/>
  <c r="U28" i="2"/>
  <c r="S24" i="2"/>
  <c r="U24" i="2"/>
  <c r="R6" i="2"/>
  <c r="T6" i="2" s="1"/>
  <c r="S6" i="2"/>
  <c r="U6" i="2"/>
  <c r="R29" i="2"/>
  <c r="U29" i="2"/>
  <c r="R19" i="2"/>
  <c r="U19" i="2"/>
  <c r="R12" i="2"/>
  <c r="U12" i="2"/>
  <c r="R20" i="2"/>
  <c r="U20" i="2"/>
  <c r="S14" i="2"/>
  <c r="U14" i="2"/>
  <c r="R15" i="2"/>
  <c r="U15" i="2"/>
  <c r="R25" i="2"/>
  <c r="U25" i="2"/>
  <c r="S22" i="2"/>
  <c r="U22" i="2"/>
  <c r="R11" i="2"/>
  <c r="U11" i="2"/>
  <c r="J30" i="2"/>
  <c r="R27" i="2"/>
  <c r="U27" i="2"/>
  <c r="R26" i="2"/>
  <c r="U26" i="2"/>
  <c r="J31" i="2"/>
  <c r="R22" i="2"/>
  <c r="R21" i="2"/>
  <c r="S21" i="2"/>
  <c r="S29" i="2"/>
  <c r="R7" i="2"/>
  <c r="S7" i="2"/>
  <c r="S26" i="2"/>
  <c r="S12" i="2"/>
  <c r="R23" i="2"/>
  <c r="S23" i="2"/>
  <c r="S11" i="2"/>
  <c r="R24" i="2"/>
  <c r="S25" i="2"/>
  <c r="S10" i="2"/>
  <c r="R10" i="2"/>
  <c r="S27" i="2"/>
  <c r="S15" i="2"/>
  <c r="U31" i="2"/>
  <c r="U30" i="2"/>
  <c r="S18" i="2"/>
  <c r="R8" i="2"/>
  <c r="T8" i="2" s="1"/>
  <c r="S17" i="2"/>
  <c r="S8" i="2"/>
  <c r="S19" i="2"/>
  <c r="R18" i="2"/>
  <c r="R17" i="2"/>
  <c r="R28" i="2"/>
  <c r="R13" i="2"/>
  <c r="R14" i="2"/>
  <c r="S20" i="2"/>
  <c r="R9" i="2"/>
  <c r="R16" i="2"/>
  <c r="S9" i="2"/>
  <c r="S16" i="2"/>
  <c r="T22" i="2" l="1"/>
  <c r="T9" i="2"/>
  <c r="T27" i="2"/>
  <c r="T14" i="2"/>
  <c r="T13" i="2"/>
  <c r="T30" i="2"/>
  <c r="T10" i="2"/>
  <c r="T21" i="2"/>
  <c r="T19" i="2"/>
  <c r="T20" i="2"/>
  <c r="T28" i="2"/>
  <c r="T31" i="2"/>
  <c r="T29" i="2"/>
  <c r="T7" i="2"/>
  <c r="T17" i="2"/>
  <c r="T25" i="2"/>
  <c r="T23" i="2"/>
  <c r="T24" i="2"/>
  <c r="T18" i="2"/>
  <c r="T11" i="2"/>
  <c r="T12" i="2"/>
  <c r="T15" i="2"/>
  <c r="T16" i="2"/>
  <c r="T26" i="2"/>
</calcChain>
</file>

<file path=xl/sharedStrings.xml><?xml version="1.0" encoding="utf-8"?>
<sst xmlns="http://schemas.openxmlformats.org/spreadsheetml/2006/main" count="781" uniqueCount="138">
  <si>
    <t>STAND</t>
  </si>
  <si>
    <t>STRIPE RUST</t>
  </si>
  <si>
    <t>Plot</t>
  </si>
  <si>
    <t>Test</t>
  </si>
  <si>
    <t>CVR</t>
  </si>
  <si>
    <t>CULTIVAR</t>
  </si>
  <si>
    <t>NO.</t>
  </si>
  <si>
    <t>FTRT</t>
  </si>
  <si>
    <t>REP</t>
  </si>
  <si>
    <t>PLOT</t>
  </si>
  <si>
    <t>%</t>
  </si>
  <si>
    <t>IT</t>
  </si>
  <si>
    <t>AvS</t>
  </si>
  <si>
    <t>C</t>
  </si>
  <si>
    <t>I</t>
  </si>
  <si>
    <t>F</t>
  </si>
  <si>
    <t>Chet</t>
  </si>
  <si>
    <t>Louise</t>
  </si>
  <si>
    <t>Tekoa</t>
  </si>
  <si>
    <t>Expresso</t>
  </si>
  <si>
    <t>AP Venom</t>
  </si>
  <si>
    <t>Net CL+</t>
  </si>
  <si>
    <t>WB9668</t>
  </si>
  <si>
    <t xml:space="preserve">Hedge CL+ </t>
  </si>
  <si>
    <t>Hedge CL+</t>
  </si>
  <si>
    <t>Kelse</t>
  </si>
  <si>
    <t>Roger</t>
  </si>
  <si>
    <t>JD</t>
  </si>
  <si>
    <t>Hale</t>
  </si>
  <si>
    <t>UI Cookie</t>
  </si>
  <si>
    <t>Melba</t>
  </si>
  <si>
    <t>Glee</t>
  </si>
  <si>
    <t>UI Stone</t>
  </si>
  <si>
    <t>WB9662</t>
  </si>
  <si>
    <t>Buck Pronto</t>
  </si>
  <si>
    <t>AP Mondovi</t>
  </si>
  <si>
    <t>Ryan</t>
  </si>
  <si>
    <t>WA 8351</t>
  </si>
  <si>
    <t>Seahawk</t>
  </si>
  <si>
    <t>Alum</t>
  </si>
  <si>
    <t>II</t>
  </si>
  <si>
    <t>III</t>
  </si>
  <si>
    <t>IV</t>
  </si>
  <si>
    <t>iV</t>
  </si>
  <si>
    <t>JDs</t>
  </si>
  <si>
    <t xml:space="preserve">AND RELATIVE AUDPC (rAUDPC) GRAIN TEST WEIGHT AND YIELD IN FUNGICIDE-SPRAYED (F) AND NON-SPRAYED (C) PLOTS OF CULTIVARS IN </t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</si>
  <si>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</si>
  <si>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No inoculation  </t>
    </r>
  </si>
  <si>
    <r>
      <rPr>
        <b/>
        <sz val="10"/>
        <rFont val="Arial"/>
        <family val="2"/>
      </rPr>
      <t>24279_WWYL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</si>
  <si>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>Fks 5</t>
  </si>
  <si>
    <t>rAUDPC</t>
  </si>
  <si>
    <t>area</t>
  </si>
  <si>
    <t>weight</t>
  </si>
  <si>
    <t>Grain yield</t>
  </si>
  <si>
    <t>AUDPC</t>
  </si>
  <si>
    <t>sq. ft</t>
  </si>
  <si>
    <t>lb/bu</t>
  </si>
  <si>
    <t>g/plot</t>
  </si>
  <si>
    <t>Bu/A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</si>
  <si>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1 May, 2024 at Spillman Farm, Pullman, WA  Using the Sunderman Tractor, 4.5 FT wide plot with 4 rows.</t>
    </r>
  </si>
  <si>
    <t xml:space="preserve">              Weed was controlled with Agristar 5 Extra 24 fl oz/A + M-90  0.25% v/v at early jointing stage (Feekes 4) on 7 Jun, temperaure was</t>
  </si>
  <si>
    <r>
      <t xml:space="preserve">               7</t>
    </r>
    <r>
      <rPr>
        <sz val="10"/>
        <rFont val="Arial"/>
        <family val="2"/>
      </rPr>
      <t>7.4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5 mph 250SW</t>
    </r>
    <r>
      <rPr>
        <sz val="10"/>
        <color indexed="8"/>
        <rFont val="Arial"/>
        <family val="2"/>
      </rPr>
      <t>. Alleys were made by sprayed with Glystar at 24 fl oz/A + 2,4-D 0.2 fl oz/A in 20 water solution gallon/A on 25</t>
    </r>
    <r>
      <rPr>
        <sz val="10"/>
        <rFont val="Arial"/>
        <family val="2"/>
      </rPr>
      <t xml:space="preserve"> Jun</t>
    </r>
    <r>
      <rPr>
        <sz val="10"/>
        <color indexed="8"/>
        <rFont val="Arial"/>
        <family val="2"/>
      </rPr>
      <t>.</t>
    </r>
  </si>
  <si>
    <r>
      <t xml:space="preserve">              was sprayed second time on 28</t>
    </r>
    <r>
      <rPr>
        <sz val="10"/>
        <rFont val="Arial"/>
        <family val="2"/>
      </rPr>
      <t xml:space="preserve"> Jun</t>
    </r>
    <r>
      <rPr>
        <sz val="10"/>
        <color indexed="8"/>
        <rFont val="Arial"/>
        <family val="2"/>
      </rPr>
      <t xml:space="preserve"> when plants were at boot stage (Feekes 10.1) and the non-first sparyayed AvS plots had 10-20% severity    </t>
    </r>
  </si>
  <si>
    <r>
      <t xml:space="preserve">             </t>
    </r>
    <r>
      <rPr>
        <sz val="10"/>
        <rFont val="Arial"/>
        <family val="2"/>
      </rPr>
      <t>(Temperature 66.7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90E at 3.7 mph).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</si>
  <si>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14.2 ~ 17.0 x 4.5 ft.</t>
    </r>
  </si>
  <si>
    <t>6/13</t>
  </si>
  <si>
    <t>6/28</t>
  </si>
  <si>
    <t>7/9</t>
  </si>
  <si>
    <t>10.54</t>
  </si>
  <si>
    <t>Fks 11.1</t>
  </si>
  <si>
    <t>Fks 10.1</t>
  </si>
  <si>
    <t>5</t>
  </si>
  <si>
    <t>1</t>
  </si>
  <si>
    <t>3</t>
  </si>
  <si>
    <t>30</t>
  </si>
  <si>
    <t>50</t>
  </si>
  <si>
    <t xml:space="preserve">THE SPRING WHEAT YIELD LOSS NURSERY (EXP279) IN SPILLMAN FARM (LOC01) NEAR PULLMAN, WA WHEN RECORDED ON INDICTED DATE </t>
  </si>
  <si>
    <t>AND GROWTH STAGES UNDER NATURAL INFECTION IN 2024.</t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</si>
  <si>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NIS (M-90) using 19" nozzle spacing of boom on </t>
    </r>
    <r>
      <rPr>
        <sz val="10"/>
        <rFont val="Arial"/>
        <family val="2"/>
      </rPr>
      <t>13 Jun</t>
    </r>
    <r>
      <rPr>
        <sz val="10"/>
        <color indexed="8"/>
        <rFont val="Arial"/>
        <family val="2"/>
      </rPr>
      <t xml:space="preserve">, 2024 when plants were </t>
    </r>
  </si>
  <si>
    <r>
      <t xml:space="preserve">              at early jointing stage (Feekes 5) and no stripe rust (temperature 84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140SE at 3.2 mph); and Quilt Xcel 14 fl oz/A with 0.25% NIS (M90)</t>
    </r>
  </si>
  <si>
    <r>
      <rPr>
        <b/>
        <sz val="10"/>
        <color rgb="FF000000"/>
        <rFont val="Arial"/>
        <family val="2"/>
      </rPr>
      <t>HARVEST:</t>
    </r>
    <r>
      <rPr>
        <sz val="10"/>
        <color indexed="8"/>
        <rFont val="Arial"/>
        <family val="2"/>
      </rPr>
      <t xml:space="preserve"> 8/20/2024</t>
    </r>
  </si>
  <si>
    <r>
      <rPr>
        <b/>
        <sz val="10"/>
        <color rgb="FF000000"/>
        <rFont val="Arial"/>
        <family val="2"/>
      </rPr>
      <t>NOTE:</t>
    </r>
    <r>
      <rPr>
        <sz val="10"/>
        <color indexed="8"/>
        <rFont val="Arial"/>
        <family val="2"/>
      </rPr>
      <t xml:space="preserve">  Plots in Rep 1 were descarded due to planting errors.</t>
    </r>
  </si>
  <si>
    <t>rAUDPC (%)</t>
  </si>
  <si>
    <t>Test Weight (LB/BU)</t>
  </si>
  <si>
    <t>Yield (BU/A)</t>
  </si>
  <si>
    <t>Yield loss (%)</t>
  </si>
  <si>
    <t>Yield Inc. (%)</t>
  </si>
  <si>
    <t>Relative</t>
  </si>
  <si>
    <t>Fungicide</t>
  </si>
  <si>
    <t>Variety</t>
  </si>
  <si>
    <t>No.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</si>
  <si>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</si>
  <si>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</si>
  <si>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</si>
  <si>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</si>
  <si>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</si>
  <si>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</si>
  <si>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</si>
  <si>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</si>
  <si>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</si>
  <si>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</si>
  <si>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</si>
  <si>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</si>
  <si>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</si>
  <si>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</si>
  <si>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</si>
  <si>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</si>
  <si>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may not </t>
    </r>
  </si>
  <si>
    <t xml:space="preserve"> 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</si>
  <si>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</si>
  <si>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XMC24279SUM.  MEAN STRIPE RUST RELATIVE AREA UNDER THE DISEASE PROGRESS CURVE (rAUDPC), TEST WEIGHT, AND </t>
  </si>
  <si>
    <t xml:space="preserve">YIELD OF FUNGICIDE-SPRAYED AND NON-SPRAYED VARIETIES IN THE SPRING WHEAT YIELD LOSS NURSERY (EXP279) ON THE  </t>
  </si>
  <si>
    <t>SPILLMAN FARM NEAR PULLMAN, WA UNDER NATURAL INFECTION IN 2024</t>
  </si>
  <si>
    <t>Mean (excl.AvS)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</si>
  <si>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sprayed first time at early jointing stage (Feekes 5) on </t>
    </r>
    <r>
      <rPr>
        <sz val="10"/>
        <rFont val="Arial"/>
        <family val="2"/>
      </rPr>
      <t>13 June</t>
    </r>
    <r>
      <rPr>
        <sz val="10"/>
        <color indexed="8"/>
        <rFont val="Arial"/>
        <family val="2"/>
      </rPr>
      <t xml:space="preserve"> when stripe rust was absent in the field,</t>
    </r>
  </si>
  <si>
    <r>
      <t xml:space="preserve">  and second time on</t>
    </r>
    <r>
      <rPr>
        <sz val="10"/>
        <rFont val="Arial"/>
        <family val="2"/>
      </rPr>
      <t xml:space="preserve"> 28 Jun</t>
    </r>
    <r>
      <rPr>
        <sz val="10"/>
        <color indexed="8"/>
        <rFont val="Arial"/>
        <family val="2"/>
      </rPr>
      <t xml:space="preserve"> when plants were at boot stage (Feekes 10.1) and the non-first spray AvS plots had 10-20% stripe rust severity.</t>
    </r>
  </si>
  <si>
    <t>Rep 1 was decarded as there were planting errors.</t>
  </si>
  <si>
    <t xml:space="preserve">Spring Wheat Yield Loss Study </t>
  </si>
  <si>
    <t>LOC = 01, Spillman Farm or LOC = 04, Spillman</t>
  </si>
  <si>
    <t>12 rows AvS</t>
  </si>
  <si>
    <t>REPIV</t>
  </si>
  <si>
    <t>REPIII</t>
  </si>
  <si>
    <t>REPII</t>
  </si>
  <si>
    <t>REPI</t>
  </si>
  <si>
    <t>8 rows AvS</t>
  </si>
  <si>
    <t>Name 2024</t>
  </si>
  <si>
    <t>PLANTING DATE:</t>
  </si>
  <si>
    <t>DATE OF FOLIAR FUNGICIDE APPLICATION:</t>
  </si>
  <si>
    <t>WEATHER AND NOTES:</t>
  </si>
  <si>
    <t xml:space="preserve">Wind :  MPH ,    SW </t>
  </si>
  <si>
    <r>
      <rPr>
        <b/>
        <sz val="9"/>
        <color indexed="8"/>
        <rFont val="Calibri"/>
        <family val="2"/>
      </rPr>
      <t xml:space="preserve">Temp  </t>
    </r>
    <r>
      <rPr>
        <b/>
        <vertAlign val="superscript"/>
        <sz val="9"/>
        <color indexed="8"/>
        <rFont val="Calibri"/>
        <family val="2"/>
      </rPr>
      <t>0</t>
    </r>
    <r>
      <rPr>
        <b/>
        <sz val="9"/>
        <color indexed="8"/>
        <rFont val="Calibri"/>
        <family val="2"/>
      </rPr>
      <t>F</t>
    </r>
  </si>
  <si>
    <t xml:space="preserve">Growth Stage : </t>
  </si>
  <si>
    <t>Rust -   %  on Susceptible -Check</t>
  </si>
  <si>
    <t>Quilt Xcel applied @ 14 oz/ac + 1%COC</t>
  </si>
  <si>
    <t>N</t>
  </si>
  <si>
    <t>W</t>
  </si>
  <si>
    <t>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</si>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</sst>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/d"/>
    <numFmt numFmtId="166" formatCode="0.0"/>
  </numFmts>
  <fonts count="32" x14ac:knownFonts="1">
    <font>
      <sz val="10"/>
      <color indexed="8"/>
      <name val="Arial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8"/>
      <color theme="1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17"/>
      <name val="Calibri"/>
      <family val="2"/>
    </font>
    <font>
      <b/>
      <sz val="9"/>
      <color indexed="18"/>
      <name val="Calibri"/>
      <family val="2"/>
    </font>
    <font>
      <b/>
      <vertAlign val="superscript"/>
      <sz val="9"/>
      <color indexed="8"/>
      <name val="Calibri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/>
      <bottom/>
      <diagonal/>
    </border>
    <border>
      <left style="thin">
        <color indexed="14"/>
      </left>
      <right style="thin">
        <color indexed="14"/>
      </right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4"/>
      </left>
      <right/>
      <top style="thin">
        <color indexed="8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fillId="0" borderId="0" applyNumberFormat="0" applyFill="0" applyBorder="0" applyProtection="0"/>
  </cellStyleXfs>
  <cellXfs count="280">
    <xf numFmtId="0" fontId="0" fillId="0" borderId="0" xfId="0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15" xfId="0" applyFont="1" applyFill="1" applyBorder="1"/>
    <xf numFmtId="0" fontId="0" fillId="0" borderId="15" xfId="0" applyFill="1" applyBorder="1"/>
    <xf numFmtId="0" fontId="5" fillId="0" borderId="15" xfId="0" applyFont="1" applyFill="1" applyBorder="1"/>
    <xf numFmtId="0" fontId="2" fillId="0" borderId="1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vertical="center"/>
    </xf>
    <xf numFmtId="49" fontId="4" fillId="0" borderId="14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center" vertical="center"/>
    </xf>
    <xf numFmtId="165" fontId="9" fillId="0" borderId="20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left" vertical="center"/>
    </xf>
    <xf numFmtId="0" fontId="8" fillId="0" borderId="17" xfId="0" applyNumberFormat="1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right" vertical="center"/>
    </xf>
    <xf numFmtId="49" fontId="4" fillId="0" borderId="24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/>
    </xf>
    <xf numFmtId="166" fontId="2" fillId="0" borderId="14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left" vertical="center"/>
    </xf>
    <xf numFmtId="1" fontId="2" fillId="0" borderId="13" xfId="0" applyNumberFormat="1" applyFont="1" applyFill="1" applyBorder="1" applyAlignment="1">
      <alignment horizontal="right" vertical="center"/>
    </xf>
    <xf numFmtId="166" fontId="2" fillId="0" borderId="13" xfId="0" applyNumberFormat="1" applyFont="1" applyFill="1" applyBorder="1" applyAlignment="1">
      <alignment horizontal="right" vertical="center"/>
    </xf>
    <xf numFmtId="166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left" vertical="center"/>
    </xf>
    <xf numFmtId="1" fontId="2" fillId="0" borderId="14" xfId="0" applyNumberFormat="1" applyFont="1" applyFill="1" applyBorder="1" applyAlignment="1">
      <alignment horizontal="right" vertical="center"/>
    </xf>
    <xf numFmtId="166" fontId="2" fillId="0" borderId="14" xfId="0" applyNumberFormat="1" applyFont="1" applyFill="1" applyBorder="1" applyAlignment="1">
      <alignment horizontal="right" vertical="center"/>
    </xf>
    <xf numFmtId="1" fontId="2" fillId="0" borderId="14" xfId="0" applyNumberFormat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left" vertical="center"/>
    </xf>
    <xf numFmtId="1" fontId="2" fillId="0" borderId="13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right" vertical="center"/>
    </xf>
    <xf numFmtId="1" fontId="2" fillId="0" borderId="14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right" vertical="center"/>
    </xf>
    <xf numFmtId="166" fontId="2" fillId="0" borderId="8" xfId="0" applyNumberFormat="1" applyFont="1" applyFill="1" applyBorder="1" applyAlignment="1">
      <alignment horizontal="right" vertical="center"/>
    </xf>
    <xf numFmtId="49" fontId="2" fillId="0" borderId="14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vertical="center"/>
    </xf>
    <xf numFmtId="0" fontId="2" fillId="0" borderId="24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right" vertical="center"/>
    </xf>
    <xf numFmtId="1" fontId="2" fillId="0" borderId="24" xfId="0" applyNumberFormat="1" applyFont="1" applyFill="1" applyBorder="1" applyAlignment="1">
      <alignment horizontal="left" vertical="center"/>
    </xf>
    <xf numFmtId="0" fontId="2" fillId="0" borderId="24" xfId="0" applyNumberFormat="1" applyFont="1" applyFill="1" applyBorder="1" applyAlignment="1">
      <alignment horizontal="right" vertical="center"/>
    </xf>
    <xf numFmtId="0" fontId="2" fillId="0" borderId="24" xfId="0" applyNumberFormat="1" applyFont="1" applyFill="1" applyBorder="1" applyAlignment="1">
      <alignment horizontal="left" vertical="center"/>
    </xf>
    <xf numFmtId="166" fontId="2" fillId="0" borderId="24" xfId="0" applyNumberFormat="1" applyFont="1" applyFill="1" applyBorder="1" applyAlignment="1">
      <alignment horizontal="right" vertical="center"/>
    </xf>
    <xf numFmtId="166" fontId="2" fillId="0" borderId="24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right" vertical="center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166" fontId="13" fillId="0" borderId="37" xfId="0" applyNumberFormat="1" applyFont="1" applyBorder="1" applyAlignment="1">
      <alignment vertical="center"/>
    </xf>
    <xf numFmtId="0" fontId="13" fillId="0" borderId="42" xfId="0" applyFont="1" applyBorder="1" applyAlignment="1">
      <alignment horizontal="center" vertical="center"/>
    </xf>
    <xf numFmtId="166" fontId="13" fillId="0" borderId="42" xfId="0" applyNumberFormat="1" applyFont="1" applyBorder="1" applyAlignment="1">
      <alignment vertical="center"/>
    </xf>
    <xf numFmtId="1" fontId="13" fillId="0" borderId="43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66" fontId="13" fillId="0" borderId="44" xfId="0" applyNumberFormat="1" applyFont="1" applyBorder="1" applyAlignment="1">
      <alignment vertical="center"/>
    </xf>
    <xf numFmtId="1" fontId="13" fillId="0" borderId="45" xfId="0" applyNumberFormat="1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/>
    </xf>
    <xf numFmtId="166" fontId="14" fillId="0" borderId="13" xfId="0" applyNumberFormat="1" applyFont="1" applyFill="1" applyBorder="1"/>
    <xf numFmtId="166" fontId="13" fillId="0" borderId="13" xfId="0" applyNumberFormat="1" applyFont="1" applyBorder="1" applyAlignment="1">
      <alignment vertical="center"/>
    </xf>
    <xf numFmtId="166" fontId="14" fillId="0" borderId="4" xfId="0" applyNumberFormat="1" applyFont="1" applyFill="1" applyBorder="1"/>
    <xf numFmtId="1" fontId="13" fillId="0" borderId="6" xfId="0" applyNumberFormat="1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/>
    </xf>
    <xf numFmtId="166" fontId="15" fillId="0" borderId="24" xfId="0" applyNumberFormat="1" applyFont="1" applyFill="1" applyBorder="1"/>
    <xf numFmtId="166" fontId="16" fillId="0" borderId="24" xfId="0" applyNumberFormat="1" applyFont="1" applyBorder="1" applyAlignment="1">
      <alignment vertical="center"/>
    </xf>
    <xf numFmtId="166" fontId="15" fillId="0" borderId="4" xfId="0" applyNumberFormat="1" applyFont="1" applyFill="1" applyBorder="1"/>
    <xf numFmtId="166" fontId="15" fillId="0" borderId="10" xfId="0" applyNumberFormat="1" applyFont="1" applyFill="1" applyBorder="1"/>
    <xf numFmtId="1" fontId="16" fillId="0" borderId="12" xfId="0" applyNumberFormat="1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/>
    </xf>
    <xf numFmtId="166" fontId="11" fillId="0" borderId="4" xfId="0" applyNumberFormat="1" applyFont="1" applyFill="1" applyBorder="1"/>
    <xf numFmtId="166" fontId="11" fillId="0" borderId="4" xfId="0" applyNumberFormat="1" applyFont="1" applyFill="1" applyBorder="1" applyAlignment="1">
      <alignment horizontal="right"/>
    </xf>
    <xf numFmtId="0" fontId="11" fillId="0" borderId="47" xfId="0" applyFont="1" applyFill="1" applyBorder="1" applyAlignment="1">
      <alignment horizontal="center"/>
    </xf>
    <xf numFmtId="0" fontId="11" fillId="0" borderId="48" xfId="0" applyFont="1" applyFill="1" applyBorder="1" applyAlignment="1">
      <alignment horizontal="center"/>
    </xf>
    <xf numFmtId="166" fontId="11" fillId="0" borderId="20" xfId="0" applyNumberFormat="1" applyFont="1" applyFill="1" applyBorder="1"/>
    <xf numFmtId="166" fontId="11" fillId="0" borderId="20" xfId="0" applyNumberFormat="1" applyFont="1" applyFill="1" applyBorder="1" applyAlignment="1">
      <alignment horizontal="right"/>
    </xf>
    <xf numFmtId="0" fontId="11" fillId="0" borderId="51" xfId="0" applyFont="1" applyFill="1" applyBorder="1" applyAlignment="1">
      <alignment horizontal="center"/>
    </xf>
    <xf numFmtId="0" fontId="11" fillId="0" borderId="52" xfId="0" applyFont="1" applyFill="1" applyBorder="1" applyAlignment="1">
      <alignment horizontal="center"/>
    </xf>
    <xf numFmtId="166" fontId="11" fillId="0" borderId="24" xfId="0" applyNumberFormat="1" applyFont="1" applyFill="1" applyBorder="1"/>
    <xf numFmtId="166" fontId="11" fillId="0" borderId="10" xfId="0" applyNumberFormat="1" applyFont="1" applyFill="1" applyBorder="1"/>
    <xf numFmtId="0" fontId="11" fillId="0" borderId="12" xfId="0" applyFont="1" applyFill="1" applyBorder="1" applyAlignment="1">
      <alignment horizontal="center"/>
    </xf>
    <xf numFmtId="0" fontId="2" fillId="0" borderId="53" xfId="0" applyFont="1" applyFill="1" applyBorder="1"/>
    <xf numFmtId="0" fontId="2" fillId="0" borderId="15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Fill="1" applyBorder="1" applyAlignment="1">
      <alignment horizontal="center"/>
    </xf>
    <xf numFmtId="0" fontId="22" fillId="0" borderId="55" xfId="0" applyFont="1" applyFill="1" applyBorder="1"/>
    <xf numFmtId="0" fontId="22" fillId="0" borderId="55" xfId="0" applyNumberFormat="1" applyFont="1" applyFill="1" applyBorder="1"/>
    <xf numFmtId="49" fontId="22" fillId="0" borderId="55" xfId="0" applyNumberFormat="1" applyFont="1" applyFill="1" applyBorder="1" applyAlignment="1">
      <alignment horizontal="left"/>
    </xf>
    <xf numFmtId="0" fontId="14" fillId="0" borderId="59" xfId="0" applyFont="1" applyFill="1" applyBorder="1"/>
    <xf numFmtId="0" fontId="15" fillId="0" borderId="58" xfId="0" applyFont="1" applyFill="1" applyBorder="1"/>
    <xf numFmtId="0" fontId="17" fillId="0" borderId="56" xfId="0" applyFont="1" applyFill="1" applyBorder="1"/>
    <xf numFmtId="0" fontId="11" fillId="0" borderId="60" xfId="0" applyFont="1" applyFill="1" applyBorder="1"/>
    <xf numFmtId="0" fontId="11" fillId="0" borderId="58" xfId="0" applyFont="1" applyFill="1" applyBorder="1"/>
    <xf numFmtId="164" fontId="4" fillId="0" borderId="13" xfId="0" applyNumberFormat="1" applyFont="1" applyFill="1" applyBorder="1" applyAlignment="1">
      <alignment horizontal="left" vertical="center"/>
    </xf>
    <xf numFmtId="0" fontId="23" fillId="2" borderId="61" xfId="0" applyFont="1" applyFill="1" applyBorder="1" applyAlignment="1">
      <alignment horizontal="center"/>
    </xf>
    <xf numFmtId="0" fontId="23" fillId="2" borderId="62" xfId="0" applyFont="1" applyFill="1" applyBorder="1" applyAlignment="1">
      <alignment horizontal="center"/>
    </xf>
    <xf numFmtId="0" fontId="23" fillId="2" borderId="62" xfId="0" applyFont="1" applyFill="1" applyBorder="1" applyAlignment="1">
      <alignment horizontal="right"/>
    </xf>
    <xf numFmtId="0" fontId="24" fillId="2" borderId="63" xfId="0" applyNumberFormat="1" applyFont="1" applyFill="1" applyBorder="1"/>
    <xf numFmtId="0" fontId="23" fillId="2" borderId="64" xfId="0" applyFont="1" applyFill="1" applyBorder="1" applyAlignment="1">
      <alignment horizontal="center"/>
    </xf>
    <xf numFmtId="0" fontId="23" fillId="2" borderId="65" xfId="0" applyFont="1" applyFill="1" applyBorder="1" applyAlignment="1">
      <alignment horizontal="center"/>
    </xf>
    <xf numFmtId="49" fontId="23" fillId="2" borderId="15" xfId="0" applyNumberFormat="1" applyFont="1" applyFill="1" applyBorder="1" applyAlignment="1">
      <alignment horizontal="left"/>
    </xf>
    <xf numFmtId="0" fontId="23" fillId="2" borderId="15" xfId="0" applyFont="1" applyFill="1" applyBorder="1" applyAlignment="1">
      <alignment horizontal="right"/>
    </xf>
    <xf numFmtId="0" fontId="23" fillId="2" borderId="15" xfId="0" applyFont="1" applyFill="1" applyBorder="1" applyAlignment="1">
      <alignment horizontal="center"/>
    </xf>
    <xf numFmtId="0" fontId="24" fillId="2" borderId="66" xfId="0" applyNumberFormat="1" applyFont="1" applyFill="1" applyBorder="1"/>
    <xf numFmtId="0" fontId="23" fillId="2" borderId="6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49" fontId="24" fillId="2" borderId="15" xfId="0" applyNumberFormat="1" applyFont="1" applyFill="1" applyBorder="1" applyAlignment="1">
      <alignment horizontal="center"/>
    </xf>
    <xf numFmtId="0" fontId="23" fillId="2" borderId="68" xfId="0" applyFont="1" applyFill="1" applyBorder="1" applyAlignment="1">
      <alignment horizontal="center"/>
    </xf>
    <xf numFmtId="0" fontId="23" fillId="2" borderId="69" xfId="0" applyFont="1" applyFill="1" applyBorder="1" applyAlignment="1">
      <alignment horizontal="center"/>
    </xf>
    <xf numFmtId="0" fontId="25" fillId="2" borderId="71" xfId="0" applyNumberFormat="1" applyFont="1" applyFill="1" applyBorder="1" applyAlignment="1">
      <alignment horizontal="center" vertical="center"/>
    </xf>
    <xf numFmtId="0" fontId="26" fillId="2" borderId="72" xfId="0" applyNumberFormat="1" applyFont="1" applyFill="1" applyBorder="1" applyAlignment="1">
      <alignment horizontal="center" vertical="center"/>
    </xf>
    <xf numFmtId="0" fontId="0" fillId="2" borderId="73" xfId="0" applyNumberFormat="1" applyFill="1" applyBorder="1"/>
    <xf numFmtId="0" fontId="25" fillId="3" borderId="71" xfId="0" applyNumberFormat="1" applyFont="1" applyFill="1" applyBorder="1" applyAlignment="1">
      <alignment horizontal="center" vertical="center"/>
    </xf>
    <xf numFmtId="0" fontId="26" fillId="3" borderId="72" xfId="0" applyNumberFormat="1" applyFont="1" applyFill="1" applyBorder="1" applyAlignment="1">
      <alignment horizontal="center" vertical="center"/>
    </xf>
    <xf numFmtId="0" fontId="23" fillId="2" borderId="77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right"/>
    </xf>
    <xf numFmtId="0" fontId="24" fillId="2" borderId="53" xfId="0" applyFont="1" applyFill="1" applyBorder="1" applyAlignment="1">
      <alignment horizontal="center"/>
    </xf>
    <xf numFmtId="49" fontId="24" fillId="2" borderId="53" xfId="0" applyNumberFormat="1" applyFont="1" applyFill="1" applyBorder="1" applyAlignment="1">
      <alignment horizontal="center"/>
    </xf>
    <xf numFmtId="0" fontId="23" fillId="2" borderId="69" xfId="0" applyFont="1" applyFill="1" applyBorder="1" applyAlignment="1">
      <alignment horizontal="right"/>
    </xf>
    <xf numFmtId="0" fontId="24" fillId="2" borderId="78" xfId="0" applyNumberFormat="1" applyFont="1" applyFill="1" applyBorder="1"/>
    <xf numFmtId="49" fontId="0" fillId="2" borderId="79" xfId="0" applyNumberFormat="1" applyFill="1" applyBorder="1"/>
    <xf numFmtId="0" fontId="0" fillId="2" borderId="83" xfId="0" applyNumberFormat="1" applyFill="1" applyBorder="1"/>
    <xf numFmtId="0" fontId="23" fillId="2" borderId="84" xfId="0" applyFont="1" applyFill="1" applyBorder="1" applyAlignment="1">
      <alignment horizontal="left"/>
    </xf>
    <xf numFmtId="0" fontId="23" fillId="2" borderId="15" xfId="0" applyFont="1" applyFill="1" applyBorder="1" applyAlignment="1">
      <alignment horizontal="left"/>
    </xf>
    <xf numFmtId="0" fontId="24" fillId="2" borderId="15" xfId="0" applyFont="1" applyFill="1" applyBorder="1"/>
    <xf numFmtId="0" fontId="24" fillId="2" borderId="67" xfId="0" applyFont="1" applyFill="1" applyBorder="1"/>
    <xf numFmtId="1" fontId="0" fillId="2" borderId="85" xfId="0" applyNumberFormat="1" applyFill="1" applyBorder="1"/>
    <xf numFmtId="49" fontId="23" fillId="2" borderId="5" xfId="0" applyNumberFormat="1" applyFont="1" applyFill="1" applyBorder="1"/>
    <xf numFmtId="0" fontId="23" fillId="2" borderId="86" xfId="0" applyFont="1" applyFill="1" applyBorder="1"/>
    <xf numFmtId="0" fontId="23" fillId="2" borderId="87" xfId="0" applyFont="1" applyFill="1" applyBorder="1"/>
    <xf numFmtId="1" fontId="0" fillId="2" borderId="88" xfId="0" applyNumberFormat="1" applyFill="1" applyBorder="1"/>
    <xf numFmtId="49" fontId="23" fillId="2" borderId="7" xfId="0" applyNumberFormat="1" applyFont="1" applyFill="1" applyBorder="1"/>
    <xf numFmtId="0" fontId="23" fillId="2" borderId="49" xfId="0" applyFont="1" applyFill="1" applyBorder="1"/>
    <xf numFmtId="0" fontId="23" fillId="2" borderId="50" xfId="0" applyFont="1" applyFill="1" applyBorder="1"/>
    <xf numFmtId="0" fontId="24" fillId="2" borderId="18" xfId="0" applyFont="1" applyFill="1" applyBorder="1" applyAlignment="1">
      <alignment horizontal="left"/>
    </xf>
    <xf numFmtId="0" fontId="23" fillId="2" borderId="15" xfId="0" applyFont="1" applyFill="1" applyBorder="1"/>
    <xf numFmtId="49" fontId="23" fillId="2" borderId="69" xfId="0" applyNumberFormat="1" applyFont="1" applyFill="1" applyBorder="1"/>
    <xf numFmtId="0" fontId="23" fillId="2" borderId="69" xfId="0" applyFont="1" applyFill="1" applyBorder="1"/>
    <xf numFmtId="0" fontId="23" fillId="2" borderId="89" xfId="0" applyFont="1" applyFill="1" applyBorder="1"/>
    <xf numFmtId="0" fontId="27" fillId="2" borderId="15" xfId="0" applyFont="1" applyFill="1" applyBorder="1"/>
    <xf numFmtId="49" fontId="23" fillId="2" borderId="90" xfId="0" applyNumberFormat="1" applyFont="1" applyFill="1" applyBorder="1"/>
    <xf numFmtId="0" fontId="23" fillId="2" borderId="90" xfId="0" applyFont="1" applyFill="1" applyBorder="1"/>
    <xf numFmtId="49" fontId="0" fillId="2" borderId="69" xfId="0" applyNumberFormat="1" applyFill="1" applyBorder="1"/>
    <xf numFmtId="49" fontId="23" fillId="2" borderId="7" xfId="0" applyNumberFormat="1" applyFont="1" applyFill="1" applyBorder="1" applyAlignment="1">
      <alignment horizontal="left"/>
    </xf>
    <xf numFmtId="49" fontId="28" fillId="2" borderId="49" xfId="0" applyNumberFormat="1" applyFont="1" applyFill="1" applyBorder="1" applyAlignment="1">
      <alignment horizontal="left"/>
    </xf>
    <xf numFmtId="49" fontId="28" fillId="2" borderId="50" xfId="0" applyNumberFormat="1" applyFont="1" applyFill="1" applyBorder="1" applyAlignment="1">
      <alignment horizontal="left"/>
    </xf>
    <xf numFmtId="49" fontId="23" fillId="2" borderId="53" xfId="0" applyNumberFormat="1" applyFont="1" applyFill="1" applyBorder="1"/>
    <xf numFmtId="0" fontId="23" fillId="2" borderId="53" xfId="0" applyFont="1" applyFill="1" applyBorder="1"/>
    <xf numFmtId="0" fontId="28" fillId="2" borderId="49" xfId="0" applyFont="1" applyFill="1" applyBorder="1"/>
    <xf numFmtId="0" fontId="28" fillId="2" borderId="89" xfId="0" applyFont="1" applyFill="1" applyBorder="1"/>
    <xf numFmtId="49" fontId="23" fillId="2" borderId="49" xfId="0" applyNumberFormat="1" applyFont="1" applyFill="1" applyBorder="1" applyAlignment="1">
      <alignment horizontal="left"/>
    </xf>
    <xf numFmtId="49" fontId="23" fillId="2" borderId="50" xfId="0" applyNumberFormat="1" applyFont="1" applyFill="1" applyBorder="1" applyAlignment="1">
      <alignment horizontal="left"/>
    </xf>
    <xf numFmtId="49" fontId="23" fillId="2" borderId="84" xfId="0" applyNumberFormat="1" applyFont="1" applyFill="1" applyBorder="1"/>
    <xf numFmtId="0" fontId="23" fillId="2" borderId="84" xfId="0" applyFont="1" applyFill="1" applyBorder="1"/>
    <xf numFmtId="49" fontId="0" fillId="2" borderId="84" xfId="0" applyNumberFormat="1" applyFill="1" applyBorder="1"/>
    <xf numFmtId="0" fontId="23" fillId="2" borderId="84" xfId="0" applyFont="1" applyFill="1" applyBorder="1" applyAlignment="1">
      <alignment horizontal="center"/>
    </xf>
    <xf numFmtId="49" fontId="23" fillId="2" borderId="89" xfId="0" applyNumberFormat="1" applyFont="1" applyFill="1" applyBorder="1" applyAlignment="1">
      <alignment horizontal="left"/>
    </xf>
    <xf numFmtId="1" fontId="0" fillId="2" borderId="91" xfId="0" applyNumberFormat="1" applyFill="1" applyBorder="1"/>
    <xf numFmtId="49" fontId="23" fillId="2" borderId="92" xfId="0" applyNumberFormat="1" applyFont="1" applyFill="1" applyBorder="1" applyAlignment="1">
      <alignment horizontal="left"/>
    </xf>
    <xf numFmtId="0" fontId="23" fillId="2" borderId="92" xfId="0" applyFont="1" applyFill="1" applyBorder="1" applyAlignment="1">
      <alignment horizontal="right"/>
    </xf>
    <xf numFmtId="49" fontId="0" fillId="2" borderId="92" xfId="0" applyNumberFormat="1" applyFill="1" applyBorder="1"/>
    <xf numFmtId="0" fontId="23" fillId="2" borderId="92" xfId="0" applyFont="1" applyFill="1" applyBorder="1" applyAlignment="1">
      <alignment horizontal="center"/>
    </xf>
    <xf numFmtId="0" fontId="24" fillId="2" borderId="92" xfId="0" applyFont="1" applyFill="1" applyBorder="1"/>
    <xf numFmtId="1" fontId="24" fillId="2" borderId="88" xfId="0" applyNumberFormat="1" applyFont="1" applyFill="1" applyBorder="1" applyAlignment="1">
      <alignment horizontal="center"/>
    </xf>
    <xf numFmtId="0" fontId="23" fillId="2" borderId="92" xfId="0" applyFont="1" applyFill="1" applyBorder="1" applyAlignment="1">
      <alignment horizontal="left"/>
    </xf>
    <xf numFmtId="0" fontId="23" fillId="2" borderId="48" xfId="0" applyFont="1" applyFill="1" applyBorder="1"/>
    <xf numFmtId="0" fontId="23" fillId="2" borderId="92" xfId="0" applyFont="1" applyFill="1" applyBorder="1"/>
    <xf numFmtId="49" fontId="23" fillId="2" borderId="92" xfId="0" applyNumberFormat="1" applyFont="1" applyFill="1" applyBorder="1"/>
    <xf numFmtId="1" fontId="0" fillId="2" borderId="93" xfId="0" applyNumberFormat="1" applyFill="1" applyBorder="1"/>
    <xf numFmtId="49" fontId="23" fillId="2" borderId="11" xfId="0" applyNumberFormat="1" applyFont="1" applyFill="1" applyBorder="1"/>
    <xf numFmtId="0" fontId="23" fillId="2" borderId="94" xfId="0" applyFont="1" applyFill="1" applyBorder="1"/>
    <xf numFmtId="0" fontId="23" fillId="2" borderId="52" xfId="0" applyFont="1" applyFill="1" applyBorder="1"/>
    <xf numFmtId="49" fontId="23" fillId="2" borderId="15" xfId="0" applyNumberFormat="1" applyFont="1" applyFill="1" applyBorder="1" applyAlignment="1">
      <alignment horizontal="center"/>
    </xf>
    <xf numFmtId="0" fontId="28" fillId="2" borderId="50" xfId="0" applyFont="1" applyFill="1" applyBorder="1"/>
    <xf numFmtId="49" fontId="23" fillId="2" borderId="15" xfId="0" applyNumberFormat="1" applyFont="1" applyFill="1" applyBorder="1" applyAlignment="1">
      <alignment horizontal="right"/>
    </xf>
    <xf numFmtId="0" fontId="23" fillId="2" borderId="83" xfId="0" applyNumberFormat="1" applyFont="1" applyFill="1" applyBorder="1" applyAlignment="1">
      <alignment horizontal="center"/>
    </xf>
    <xf numFmtId="0" fontId="23" fillId="2" borderId="83" xfId="0" applyNumberFormat="1" applyFont="1" applyFill="1" applyBorder="1" applyAlignment="1">
      <alignment horizontal="right"/>
    </xf>
    <xf numFmtId="0" fontId="23" fillId="2" borderId="95" xfId="0" applyNumberFormat="1" applyFont="1" applyFill="1" applyBorder="1" applyAlignment="1">
      <alignment horizontal="center"/>
    </xf>
    <xf numFmtId="0" fontId="23" fillId="2" borderId="96" xfId="0" applyNumberFormat="1" applyFont="1" applyFill="1" applyBorder="1" applyAlignment="1">
      <alignment horizontal="center"/>
    </xf>
    <xf numFmtId="0" fontId="23" fillId="2" borderId="96" xfId="0" applyNumberFormat="1" applyFont="1" applyFill="1" applyBorder="1" applyAlignment="1">
      <alignment horizontal="right"/>
    </xf>
    <xf numFmtId="0" fontId="24" fillId="2" borderId="95" xfId="0" applyNumberFormat="1" applyFont="1" applyFill="1" applyBorder="1"/>
    <xf numFmtId="0" fontId="0" fillId="2" borderId="66" xfId="0" applyNumberFormat="1" applyFill="1" applyBorder="1"/>
    <xf numFmtId="164" fontId="0" fillId="2" borderId="15" xfId="0" applyNumberFormat="1" applyFill="1" applyBorder="1"/>
    <xf numFmtId="49" fontId="4" fillId="0" borderId="22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65" fontId="4" fillId="0" borderId="14" xfId="0" quotePrefix="1" applyNumberFormat="1" applyFont="1" applyFill="1" applyBorder="1" applyAlignment="1">
      <alignment horizontal="center" vertical="center"/>
    </xf>
    <xf numFmtId="165" fontId="4" fillId="0" borderId="14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2" fontId="11" fillId="0" borderId="22" xfId="0" applyNumberFormat="1" applyFont="1" applyFill="1" applyBorder="1" applyAlignment="1">
      <alignment horizontal="center"/>
    </xf>
    <xf numFmtId="2" fontId="11" fillId="0" borderId="46" xfId="0" applyNumberFormat="1" applyFont="1" applyFill="1" applyBorder="1" applyAlignment="1">
      <alignment horizontal="center"/>
    </xf>
    <xf numFmtId="2" fontId="11" fillId="0" borderId="49" xfId="0" applyNumberFormat="1" applyFont="1" applyFill="1" applyBorder="1" applyAlignment="1">
      <alignment horizontal="center"/>
    </xf>
    <xf numFmtId="2" fontId="11" fillId="0" borderId="50" xfId="0" applyNumberFormat="1" applyFont="1" applyFill="1" applyBorder="1" applyAlignment="1">
      <alignment horizontal="center"/>
    </xf>
    <xf numFmtId="166" fontId="11" fillId="0" borderId="49" xfId="0" applyNumberFormat="1" applyFont="1" applyFill="1" applyBorder="1" applyAlignment="1">
      <alignment horizontal="center"/>
    </xf>
    <xf numFmtId="166" fontId="11" fillId="0" borderId="50" xfId="0" applyNumberFormat="1" applyFont="1" applyFill="1" applyBorder="1" applyAlignment="1">
      <alignment horizontal="center"/>
    </xf>
    <xf numFmtId="2" fontId="11" fillId="0" borderId="24" xfId="0" applyNumberFormat="1" applyFont="1" applyFill="1" applyBorder="1" applyAlignment="1">
      <alignment horizontal="center"/>
    </xf>
    <xf numFmtId="0" fontId="24" fillId="2" borderId="15" xfId="0" applyFont="1" applyFill="1" applyBorder="1" applyAlignment="1">
      <alignment horizontal="left"/>
    </xf>
    <xf numFmtId="49" fontId="0" fillId="2" borderId="70" xfId="0" applyNumberFormat="1" applyFill="1" applyBorder="1" applyAlignment="1">
      <alignment vertical="center"/>
    </xf>
    <xf numFmtId="0" fontId="0" fillId="2" borderId="74" xfId="0" applyFill="1" applyBorder="1" applyAlignment="1">
      <alignment vertical="center"/>
    </xf>
    <xf numFmtId="0" fontId="0" fillId="2" borderId="75" xfId="0" applyFill="1" applyBorder="1" applyAlignment="1">
      <alignment vertical="center"/>
    </xf>
    <xf numFmtId="0" fontId="0" fillId="2" borderId="76" xfId="0" applyFill="1" applyBorder="1" applyAlignment="1">
      <alignment vertical="center"/>
    </xf>
    <xf numFmtId="49" fontId="23" fillId="2" borderId="80" xfId="0" applyNumberFormat="1" applyFont="1" applyFill="1" applyBorder="1"/>
    <xf numFmtId="0" fontId="23" fillId="2" borderId="81" xfId="0" applyFont="1" applyFill="1" applyBorder="1"/>
    <xf numFmtId="0" fontId="23" fillId="2" borderId="82" xfId="0" applyFont="1" applyFill="1" applyBorder="1"/>
    <xf numFmtId="0" fontId="23" fillId="2" borderId="84" xfId="0" applyFont="1" applyFill="1" applyBorder="1" applyAlignment="1">
      <alignment horizontal="left"/>
    </xf>
    <xf numFmtId="0" fontId="23" fillId="2" borderId="15" xfId="0" applyFont="1" applyFill="1" applyBorder="1" applyAlignment="1">
      <alignment horizontal="left"/>
    </xf>
    <xf numFmtId="14" fontId="23" fillId="2" borderId="69" xfId="0" applyNumberFormat="1" applyFont="1" applyFill="1" applyBorder="1" applyAlignment="1">
      <alignment horizontal="center"/>
    </xf>
    <xf numFmtId="14" fontId="0" fillId="2" borderId="69" xfId="0" applyNumberFormat="1" applyFill="1" applyBorder="1"/>
    <xf numFmtId="0" fontId="24" fillId="2" borderId="53" xfId="0" applyFont="1" applyFill="1" applyBorder="1" applyAlignment="1">
      <alignment horizontal="left"/>
    </xf>
    <xf numFmtId="49" fontId="23" fillId="2" borderId="69" xfId="0" applyNumberFormat="1" applyFont="1" applyFill="1" applyBorder="1" applyAlignment="1">
      <alignment horizontal="center"/>
    </xf>
    <xf numFmtId="0" fontId="23" fillId="2" borderId="69" xfId="0" applyFont="1" applyFill="1" applyBorder="1" applyAlignment="1">
      <alignment horizontal="center"/>
    </xf>
    <xf numFmtId="0" fontId="23" fillId="2" borderId="15" xfId="0" applyNumberFormat="1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30" fillId="0" borderId="54" xfId="0" applyNumberFormat="1" applyFont="1" applyFill="1" applyBorder="1"/>
    <xf numFmtId="0" fontId="31" fillId="0" borderId="28" xfId="0" applyFont="1" applyBorder="1" applyAlignment="1">
      <alignment horizontal="center" vertical="center"/>
    </xf>
    <xf numFmtId="166" fontId="31" fillId="0" borderId="28" xfId="0" applyNumberFormat="1" applyFont="1" applyBorder="1" applyAlignment="1">
      <alignment vertical="center"/>
    </xf>
    <xf numFmtId="166" fontId="31" fillId="0" borderId="37" xfId="0" applyNumberFormat="1" applyFont="1" applyBorder="1" applyAlignment="1">
      <alignment vertical="center"/>
    </xf>
    <xf numFmtId="1" fontId="31" fillId="0" borderId="41" xfId="0" applyNumberFormat="1" applyFont="1" applyBorder="1" applyAlignment="1">
      <alignment horizontal="center" vertical="center"/>
    </xf>
    <xf numFmtId="1" fontId="14" fillId="0" borderId="55" xfId="0" applyNumberFormat="1" applyFont="1" applyFill="1" applyBorder="1" applyAlignment="1">
      <alignment horizontal="left"/>
    </xf>
    <xf numFmtId="0" fontId="22" fillId="0" borderId="57" xfId="0" applyNumberFormat="1" applyFont="1" applyFill="1" applyBorder="1"/>
    <xf numFmtId="0" fontId="22" fillId="0" borderId="56" xfId="0" applyFont="1" applyFill="1" applyBorder="1"/>
    <xf numFmtId="49" fontId="22" fillId="0" borderId="58" xfId="0" applyNumberFormat="1" applyFont="1" applyFill="1" applyBorder="1" applyAlignment="1">
      <alignment horizontal="left"/>
    </xf>
    <xf numFmtId="49" fontId="22" fillId="0" borderId="5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2C787"/>
      <rgbColor rgb="FFB1DD8B"/>
      <rgbColor rgb="FFBDC0BF"/>
      <rgbColor rgb="FFFFFFFF"/>
      <rgbColor rgb="FFD8D8D8"/>
      <rgbColor rgb="FFAAAAAA"/>
      <rgbColor rgb="00000000"/>
      <rgbColor rgb="FFBFBFBF"/>
      <rgbColor rgb="FF0000FF"/>
      <rgbColor rgb="FF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35</xdr:row>
      <xdr:rowOff>133350</xdr:rowOff>
    </xdr:from>
    <xdr:to>
      <xdr:col>19</xdr:col>
      <xdr:colOff>257175</xdr:colOff>
      <xdr:row>37</xdr:row>
      <xdr:rowOff>19050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3C3773F-EBA3-4754-8E07-7AF74AF34826}"/>
            </a:ext>
          </a:extLst>
        </xdr:cNvPr>
        <xdr:cNvSpPr/>
      </xdr:nvSpPr>
      <xdr:spPr>
        <a:xfrm flipH="1">
          <a:off x="6181725" y="6867525"/>
          <a:ext cx="209550" cy="209550"/>
        </a:xfrm>
        <a:prstGeom prst="star4">
          <a:avLst>
            <a:gd name="adj" fmla="val 12500"/>
          </a:avLst>
        </a:prstGeom>
        <a:solidFill>
          <a:srgbClr val="FFFFFF"/>
        </a:solidFill>
        <a:ln w="9360" cap="sq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2"/>
  <sheetViews>
    <sheetView showGridLines="0" topLeftCell="A42" workbookViewId="0">
      <selection activeCell="W22" sqref="W22"/>
    </sheetView>
  </sheetViews>
  <sheetFormatPr defaultColWidth="8.85546875" defaultRowHeight="13.15" customHeight="1" x14ac:dyDescent="0.2"/>
  <cols>
    <col min="1" max="1" width="11" style="1" customWidth="1"/>
    <col min="2" max="2" width="6.140625" style="2" customWidth="1"/>
    <col min="3" max="3" width="6.42578125" style="2" customWidth="1"/>
    <col min="4" max="4" width="4.42578125" style="1" customWidth="1"/>
    <col min="5" max="5" width="6.85546875" style="2" customWidth="1"/>
    <col min="6" max="6" width="7.140625" style="1" customWidth="1"/>
    <col min="7" max="7" width="4.28515625" style="1" customWidth="1"/>
    <col min="8" max="8" width="4.85546875" style="1" customWidth="1"/>
    <col min="9" max="9" width="4.42578125" style="1" customWidth="1"/>
    <col min="10" max="10" width="5.140625" style="1" customWidth="1"/>
    <col min="11" max="11" width="3.7109375" style="1" customWidth="1"/>
    <col min="12" max="12" width="4.28515625" style="1" customWidth="1"/>
    <col min="13" max="13" width="4.140625" style="1" customWidth="1"/>
    <col min="14" max="14" width="4.5703125" style="1" customWidth="1"/>
    <col min="15" max="15" width="7.140625" style="1" customWidth="1"/>
    <col min="16" max="16" width="7.85546875" style="1" customWidth="1"/>
    <col min="17" max="17" width="8.140625" style="1" customWidth="1"/>
    <col min="18" max="18" width="8.42578125" style="1" customWidth="1"/>
    <col min="19" max="19" width="8.85546875" style="1" customWidth="1"/>
    <col min="20" max="16384" width="8.85546875" style="1"/>
  </cols>
  <sheetData>
    <row r="1" spans="1:1" ht="13.15" customHeight="1" x14ac:dyDescent="0.2">
      <c r="A1" s="3" t="s">
        <v>48</v>
      </c>
    </row>
    <row r="2" spans="1:1" ht="13.15" customHeight="1" x14ac:dyDescent="0.2">
      <c r="A2" s="4" t="s">
        <v>45</v>
      </c>
    </row>
    <row r="3" spans="1:1" ht="13.15" customHeight="1" x14ac:dyDescent="0.2">
      <c r="A3" s="4" t="s">
        <v>76</v>
      </c>
    </row>
    <row r="4" spans="1:1" ht="13.15" customHeight="1" x14ac:dyDescent="0.2">
      <c r="A4" s="3" t="s">
        <v>77</v>
      </c>
    </row>
    <row r="5" spans="1:1" ht="13.15" customHeight="1" x14ac:dyDescent="0.2">
      <c r="A5" s="3" t="s">
        <v>59</v>
      </c>
    </row>
    <row r="6" spans="1:1" ht="13.15" customHeight="1" x14ac:dyDescent="0.2">
      <c r="A6" s="3" t="s">
        <v>46</v>
      </c>
    </row>
    <row r="7" spans="1:1" ht="13.15" customHeight="1" x14ac:dyDescent="0.2">
      <c r="A7" s="3" t="s">
        <v>60</v>
      </c>
    </row>
    <row r="8" spans="1:1" ht="13.15" customHeight="1" x14ac:dyDescent="0.2">
      <c r="A8" s="3" t="s">
        <v>61</v>
      </c>
    </row>
    <row r="9" spans="1:1" ht="13.15" customHeight="1" x14ac:dyDescent="0.2">
      <c r="A9" s="3" t="s">
        <v>47</v>
      </c>
    </row>
    <row r="10" spans="1:1" ht="13.15" customHeight="1" x14ac:dyDescent="0.2">
      <c r="A10" s="3" t="s">
        <v>78</v>
      </c>
    </row>
    <row r="11" spans="1:1" ht="13.15" customHeight="1" x14ac:dyDescent="0.2">
      <c r="A11" s="5" t="s">
        <v>79</v>
      </c>
    </row>
    <row r="12" spans="1:1" ht="13.15" customHeight="1" x14ac:dyDescent="0.2">
      <c r="A12" s="3" t="s">
        <v>62</v>
      </c>
    </row>
    <row r="13" spans="1:1" ht="13.15" customHeight="1" x14ac:dyDescent="0.2">
      <c r="A13" s="3" t="s">
        <v>63</v>
      </c>
    </row>
    <row r="14" spans="1:1" ht="13.15" customHeight="1" x14ac:dyDescent="0.2">
      <c r="A14" s="3" t="s">
        <v>64</v>
      </c>
    </row>
    <row r="15" spans="1:1" ht="13.15" customHeight="1" x14ac:dyDescent="0.2">
      <c r="A15" s="3" t="s">
        <v>80</v>
      </c>
    </row>
    <row r="16" spans="1:1" ht="13.15" customHeight="1" thickBot="1" x14ac:dyDescent="0.25">
      <c r="A16" s="6" t="s">
        <v>81</v>
      </c>
    </row>
    <row r="17" spans="1:20" ht="13.15" customHeight="1" x14ac:dyDescent="0.2">
      <c r="A17" s="7"/>
      <c r="B17" s="8"/>
      <c r="C17" s="9"/>
      <c r="D17" s="10"/>
      <c r="E17" s="11"/>
      <c r="F17" s="12" t="s">
        <v>0</v>
      </c>
      <c r="G17" s="238" t="s">
        <v>1</v>
      </c>
      <c r="H17" s="238"/>
      <c r="I17" s="238"/>
      <c r="J17" s="238"/>
      <c r="K17" s="238"/>
      <c r="L17" s="238"/>
      <c r="M17" s="238"/>
      <c r="N17" s="238"/>
      <c r="O17" s="238"/>
      <c r="P17" s="238"/>
      <c r="Q17" s="13"/>
      <c r="R17" s="14"/>
      <c r="S17" s="15"/>
      <c r="T17" s="16"/>
    </row>
    <row r="18" spans="1:20" ht="13.15" customHeight="1" x14ac:dyDescent="0.2">
      <c r="A18" s="17"/>
      <c r="B18" s="18"/>
      <c r="C18" s="19"/>
      <c r="D18" s="20"/>
      <c r="E18" s="21"/>
      <c r="F18" s="42" t="s">
        <v>65</v>
      </c>
      <c r="G18" s="239" t="s">
        <v>65</v>
      </c>
      <c r="H18" s="240"/>
      <c r="I18" s="239" t="s">
        <v>66</v>
      </c>
      <c r="J18" s="240"/>
      <c r="K18" s="239" t="s">
        <v>67</v>
      </c>
      <c r="L18" s="240"/>
      <c r="M18" s="240">
        <v>45464</v>
      </c>
      <c r="N18" s="240"/>
      <c r="O18" s="23"/>
      <c r="P18" s="24"/>
      <c r="Q18" s="25" t="s">
        <v>2</v>
      </c>
      <c r="R18" s="26" t="s">
        <v>3</v>
      </c>
      <c r="S18" s="27"/>
      <c r="T18" s="28"/>
    </row>
    <row r="19" spans="1:20" ht="13.15" customHeight="1" x14ac:dyDescent="0.2">
      <c r="A19" s="17"/>
      <c r="B19" s="18" t="s">
        <v>4</v>
      </c>
      <c r="C19" s="19"/>
      <c r="D19" s="20"/>
      <c r="E19" s="29">
        <v>2024</v>
      </c>
      <c r="F19" s="22" t="s">
        <v>49</v>
      </c>
      <c r="G19" s="241" t="s">
        <v>49</v>
      </c>
      <c r="H19" s="241"/>
      <c r="I19" s="241" t="s">
        <v>70</v>
      </c>
      <c r="J19" s="241"/>
      <c r="K19" s="241" t="s">
        <v>68</v>
      </c>
      <c r="L19" s="241"/>
      <c r="M19" s="241" t="s">
        <v>69</v>
      </c>
      <c r="N19" s="241"/>
      <c r="O19" s="18"/>
      <c r="P19" s="30" t="s">
        <v>50</v>
      </c>
      <c r="Q19" s="31" t="s">
        <v>51</v>
      </c>
      <c r="R19" s="32" t="s">
        <v>52</v>
      </c>
      <c r="S19" s="236" t="s">
        <v>53</v>
      </c>
      <c r="T19" s="237"/>
    </row>
    <row r="20" spans="1:20" ht="13.15" customHeight="1" thickBot="1" x14ac:dyDescent="0.25">
      <c r="A20" s="33" t="s">
        <v>5</v>
      </c>
      <c r="B20" s="34" t="s">
        <v>6</v>
      </c>
      <c r="C20" s="34" t="s">
        <v>7</v>
      </c>
      <c r="D20" s="34" t="s">
        <v>8</v>
      </c>
      <c r="E20" s="34" t="s">
        <v>9</v>
      </c>
      <c r="F20" s="35" t="s">
        <v>10</v>
      </c>
      <c r="G20" s="36" t="s">
        <v>11</v>
      </c>
      <c r="H20" s="37" t="s">
        <v>10</v>
      </c>
      <c r="I20" s="36" t="s">
        <v>11</v>
      </c>
      <c r="J20" s="37" t="s">
        <v>10</v>
      </c>
      <c r="K20" s="36" t="s">
        <v>11</v>
      </c>
      <c r="L20" s="37" t="s">
        <v>10</v>
      </c>
      <c r="M20" s="36" t="s">
        <v>11</v>
      </c>
      <c r="N20" s="37" t="s">
        <v>10</v>
      </c>
      <c r="O20" s="38" t="s">
        <v>54</v>
      </c>
      <c r="P20" s="39" t="s">
        <v>10</v>
      </c>
      <c r="Q20" s="35" t="s">
        <v>55</v>
      </c>
      <c r="R20" s="40" t="s">
        <v>56</v>
      </c>
      <c r="S20" s="35" t="s">
        <v>57</v>
      </c>
      <c r="T20" s="41" t="s">
        <v>58</v>
      </c>
    </row>
    <row r="21" spans="1:20" ht="18" customHeight="1" x14ac:dyDescent="0.2">
      <c r="A21" s="43" t="s">
        <v>12</v>
      </c>
      <c r="B21" s="48">
        <v>1</v>
      </c>
      <c r="C21" s="44" t="s">
        <v>13</v>
      </c>
      <c r="D21" s="44" t="s">
        <v>14</v>
      </c>
      <c r="E21" s="61">
        <v>1</v>
      </c>
      <c r="F21" s="145" t="s">
        <v>116</v>
      </c>
      <c r="G21" s="50"/>
      <c r="H21" s="49"/>
      <c r="I21" s="50"/>
      <c r="J21" s="49"/>
      <c r="K21" s="50"/>
      <c r="L21" s="49"/>
      <c r="M21" s="50"/>
      <c r="N21" s="49"/>
      <c r="O21" s="50"/>
      <c r="P21" s="51"/>
      <c r="Q21" s="52"/>
      <c r="R21" s="52"/>
      <c r="S21" s="53"/>
      <c r="T21" s="62"/>
    </row>
    <row r="22" spans="1:20" ht="18" customHeight="1" x14ac:dyDescent="0.2">
      <c r="A22" s="45" t="s">
        <v>12</v>
      </c>
      <c r="B22" s="54">
        <v>1</v>
      </c>
      <c r="C22" s="46" t="s">
        <v>15</v>
      </c>
      <c r="D22" s="46" t="s">
        <v>14</v>
      </c>
      <c r="E22" s="63">
        <v>2</v>
      </c>
      <c r="F22" s="64"/>
      <c r="G22" s="56"/>
      <c r="H22" s="58"/>
      <c r="I22" s="56"/>
      <c r="J22" s="58"/>
      <c r="K22" s="56"/>
      <c r="L22" s="58"/>
      <c r="M22" s="56"/>
      <c r="N22" s="58"/>
      <c r="O22" s="56"/>
      <c r="P22" s="57"/>
      <c r="Q22" s="47"/>
      <c r="R22" s="47"/>
      <c r="S22" s="59"/>
      <c r="T22" s="66"/>
    </row>
    <row r="23" spans="1:20" ht="18" customHeight="1" x14ac:dyDescent="0.2">
      <c r="A23" s="45" t="s">
        <v>16</v>
      </c>
      <c r="B23" s="54">
        <v>2</v>
      </c>
      <c r="C23" s="46" t="s">
        <v>15</v>
      </c>
      <c r="D23" s="46" t="s">
        <v>14</v>
      </c>
      <c r="E23" s="63">
        <v>3</v>
      </c>
      <c r="F23" s="64"/>
      <c r="G23" s="56"/>
      <c r="H23" s="58"/>
      <c r="I23" s="56"/>
      <c r="J23" s="58"/>
      <c r="K23" s="56"/>
      <c r="L23" s="58"/>
      <c r="M23" s="56"/>
      <c r="N23" s="58"/>
      <c r="O23" s="56"/>
      <c r="P23" s="57"/>
      <c r="Q23" s="47"/>
      <c r="R23" s="47"/>
      <c r="S23" s="59"/>
      <c r="T23" s="66"/>
    </row>
    <row r="24" spans="1:20" ht="18" customHeight="1" x14ac:dyDescent="0.2">
      <c r="A24" s="45" t="s">
        <v>16</v>
      </c>
      <c r="B24" s="54">
        <v>2</v>
      </c>
      <c r="C24" s="46" t="s">
        <v>13</v>
      </c>
      <c r="D24" s="46" t="s">
        <v>14</v>
      </c>
      <c r="E24" s="63">
        <v>4</v>
      </c>
      <c r="F24" s="64"/>
      <c r="G24" s="56"/>
      <c r="H24" s="58"/>
      <c r="I24" s="56"/>
      <c r="J24" s="58"/>
      <c r="K24" s="56"/>
      <c r="L24" s="58"/>
      <c r="M24" s="56"/>
      <c r="N24" s="58"/>
      <c r="O24" s="56"/>
      <c r="P24" s="57"/>
      <c r="Q24" s="47"/>
      <c r="R24" s="47"/>
      <c r="S24" s="59"/>
      <c r="T24" s="66"/>
    </row>
    <row r="25" spans="1:20" ht="18" customHeight="1" x14ac:dyDescent="0.2">
      <c r="A25" s="45" t="s">
        <v>17</v>
      </c>
      <c r="B25" s="54">
        <v>3</v>
      </c>
      <c r="C25" s="46" t="s">
        <v>13</v>
      </c>
      <c r="D25" s="46" t="s">
        <v>14</v>
      </c>
      <c r="E25" s="63">
        <v>5</v>
      </c>
      <c r="F25" s="64"/>
      <c r="G25" s="56"/>
      <c r="H25" s="58"/>
      <c r="I25" s="56"/>
      <c r="J25" s="58"/>
      <c r="K25" s="56"/>
      <c r="L25" s="58"/>
      <c r="M25" s="56"/>
      <c r="N25" s="58"/>
      <c r="O25" s="56"/>
      <c r="P25" s="57"/>
      <c r="Q25" s="47"/>
      <c r="R25" s="47"/>
      <c r="S25" s="59"/>
      <c r="T25" s="66"/>
    </row>
    <row r="26" spans="1:20" ht="18" customHeight="1" x14ac:dyDescent="0.2">
      <c r="A26" s="45" t="s">
        <v>17</v>
      </c>
      <c r="B26" s="54">
        <v>3</v>
      </c>
      <c r="C26" s="46" t="s">
        <v>15</v>
      </c>
      <c r="D26" s="46" t="s">
        <v>14</v>
      </c>
      <c r="E26" s="63">
        <v>6</v>
      </c>
      <c r="F26" s="64"/>
      <c r="G26" s="56"/>
      <c r="H26" s="58"/>
      <c r="I26" s="56"/>
      <c r="J26" s="58"/>
      <c r="K26" s="56"/>
      <c r="L26" s="58"/>
      <c r="M26" s="56"/>
      <c r="N26" s="58"/>
      <c r="O26" s="56"/>
      <c r="P26" s="57"/>
      <c r="Q26" s="47"/>
      <c r="R26" s="47"/>
      <c r="S26" s="59"/>
      <c r="T26" s="66"/>
    </row>
    <row r="27" spans="1:20" ht="18" customHeight="1" x14ac:dyDescent="0.2">
      <c r="A27" s="45" t="s">
        <v>18</v>
      </c>
      <c r="B27" s="54">
        <v>4</v>
      </c>
      <c r="C27" s="46" t="s">
        <v>15</v>
      </c>
      <c r="D27" s="46" t="s">
        <v>14</v>
      </c>
      <c r="E27" s="63">
        <v>7</v>
      </c>
      <c r="F27" s="64"/>
      <c r="G27" s="56"/>
      <c r="H27" s="58"/>
      <c r="I27" s="56"/>
      <c r="J27" s="58"/>
      <c r="K27" s="56"/>
      <c r="L27" s="58"/>
      <c r="M27" s="56"/>
      <c r="N27" s="58"/>
      <c r="O27" s="56"/>
      <c r="P27" s="57"/>
      <c r="Q27" s="47"/>
      <c r="R27" s="47"/>
      <c r="S27" s="59"/>
      <c r="T27" s="66"/>
    </row>
    <row r="28" spans="1:20" ht="18" customHeight="1" x14ac:dyDescent="0.2">
      <c r="A28" s="45" t="s">
        <v>18</v>
      </c>
      <c r="B28" s="54">
        <v>4</v>
      </c>
      <c r="C28" s="46" t="s">
        <v>13</v>
      </c>
      <c r="D28" s="46" t="s">
        <v>14</v>
      </c>
      <c r="E28" s="63">
        <v>8</v>
      </c>
      <c r="F28" s="64"/>
      <c r="G28" s="56"/>
      <c r="H28" s="58"/>
      <c r="I28" s="56"/>
      <c r="J28" s="58"/>
      <c r="K28" s="56"/>
      <c r="L28" s="58"/>
      <c r="M28" s="56"/>
      <c r="N28" s="58"/>
      <c r="O28" s="56"/>
      <c r="P28" s="57"/>
      <c r="Q28" s="47"/>
      <c r="R28" s="47"/>
      <c r="S28" s="59"/>
      <c r="T28" s="66"/>
    </row>
    <row r="29" spans="1:20" ht="18" customHeight="1" x14ac:dyDescent="0.2">
      <c r="A29" s="45" t="s">
        <v>19</v>
      </c>
      <c r="B29" s="54">
        <v>5</v>
      </c>
      <c r="C29" s="46" t="s">
        <v>13</v>
      </c>
      <c r="D29" s="46" t="s">
        <v>14</v>
      </c>
      <c r="E29" s="63">
        <v>9</v>
      </c>
      <c r="F29" s="64"/>
      <c r="G29" s="56"/>
      <c r="H29" s="58"/>
      <c r="I29" s="56"/>
      <c r="J29" s="58"/>
      <c r="K29" s="56"/>
      <c r="L29" s="58"/>
      <c r="M29" s="56"/>
      <c r="N29" s="58"/>
      <c r="O29" s="56"/>
      <c r="P29" s="57"/>
      <c r="Q29" s="47"/>
      <c r="R29" s="47"/>
      <c r="S29" s="59"/>
      <c r="T29" s="66"/>
    </row>
    <row r="30" spans="1:20" ht="18" customHeight="1" x14ac:dyDescent="0.2">
      <c r="A30" s="45" t="s">
        <v>19</v>
      </c>
      <c r="B30" s="54">
        <v>5</v>
      </c>
      <c r="C30" s="46" t="s">
        <v>15</v>
      </c>
      <c r="D30" s="46" t="s">
        <v>14</v>
      </c>
      <c r="E30" s="63">
        <v>10</v>
      </c>
      <c r="F30" s="64"/>
      <c r="G30" s="56"/>
      <c r="H30" s="58"/>
      <c r="I30" s="56"/>
      <c r="J30" s="58"/>
      <c r="K30" s="56"/>
      <c r="L30" s="58"/>
      <c r="M30" s="56"/>
      <c r="N30" s="58"/>
      <c r="O30" s="56"/>
      <c r="P30" s="57"/>
      <c r="Q30" s="47"/>
      <c r="R30" s="47"/>
      <c r="S30" s="59"/>
      <c r="T30" s="66"/>
    </row>
    <row r="31" spans="1:20" ht="18" customHeight="1" x14ac:dyDescent="0.2">
      <c r="A31" s="45" t="s">
        <v>20</v>
      </c>
      <c r="B31" s="54">
        <v>6</v>
      </c>
      <c r="C31" s="46" t="s">
        <v>15</v>
      </c>
      <c r="D31" s="46" t="s">
        <v>14</v>
      </c>
      <c r="E31" s="63">
        <v>11</v>
      </c>
      <c r="F31" s="64"/>
      <c r="G31" s="56"/>
      <c r="H31" s="58"/>
      <c r="I31" s="56"/>
      <c r="J31" s="58"/>
      <c r="K31" s="56"/>
      <c r="L31" s="58"/>
      <c r="M31" s="56"/>
      <c r="N31" s="58"/>
      <c r="O31" s="56"/>
      <c r="P31" s="57"/>
      <c r="Q31" s="47"/>
      <c r="R31" s="47"/>
      <c r="S31" s="59"/>
      <c r="T31" s="66"/>
    </row>
    <row r="32" spans="1:20" ht="18" customHeight="1" x14ac:dyDescent="0.2">
      <c r="A32" s="45" t="s">
        <v>20</v>
      </c>
      <c r="B32" s="54">
        <v>6</v>
      </c>
      <c r="C32" s="46" t="s">
        <v>13</v>
      </c>
      <c r="D32" s="46" t="s">
        <v>14</v>
      </c>
      <c r="E32" s="63">
        <v>12</v>
      </c>
      <c r="F32" s="64"/>
      <c r="G32" s="56"/>
      <c r="H32" s="58"/>
      <c r="I32" s="56"/>
      <c r="J32" s="58"/>
      <c r="K32" s="56"/>
      <c r="L32" s="58"/>
      <c r="M32" s="56"/>
      <c r="N32" s="58"/>
      <c r="O32" s="56"/>
      <c r="P32" s="57"/>
      <c r="Q32" s="47"/>
      <c r="R32" s="47"/>
      <c r="S32" s="59"/>
      <c r="T32" s="66"/>
    </row>
    <row r="33" spans="1:20" ht="18" customHeight="1" x14ac:dyDescent="0.2">
      <c r="A33" s="45" t="s">
        <v>21</v>
      </c>
      <c r="B33" s="54">
        <v>7</v>
      </c>
      <c r="C33" s="46" t="s">
        <v>13</v>
      </c>
      <c r="D33" s="46" t="s">
        <v>14</v>
      </c>
      <c r="E33" s="63">
        <v>13</v>
      </c>
      <c r="F33" s="64"/>
      <c r="G33" s="56"/>
      <c r="H33" s="58"/>
      <c r="I33" s="56"/>
      <c r="J33" s="58"/>
      <c r="K33" s="56"/>
      <c r="L33" s="58"/>
      <c r="M33" s="56"/>
      <c r="N33" s="58"/>
      <c r="O33" s="56"/>
      <c r="P33" s="57"/>
      <c r="Q33" s="47"/>
      <c r="R33" s="47"/>
      <c r="S33" s="59"/>
      <c r="T33" s="66"/>
    </row>
    <row r="34" spans="1:20" ht="18" customHeight="1" x14ac:dyDescent="0.2">
      <c r="A34" s="45" t="s">
        <v>21</v>
      </c>
      <c r="B34" s="54">
        <v>7</v>
      </c>
      <c r="C34" s="46" t="s">
        <v>15</v>
      </c>
      <c r="D34" s="46" t="s">
        <v>14</v>
      </c>
      <c r="E34" s="63">
        <v>14</v>
      </c>
      <c r="F34" s="64"/>
      <c r="G34" s="56"/>
      <c r="H34" s="58"/>
      <c r="I34" s="56"/>
      <c r="J34" s="58"/>
      <c r="K34" s="56"/>
      <c r="L34" s="58"/>
      <c r="M34" s="56"/>
      <c r="N34" s="58"/>
      <c r="O34" s="56"/>
      <c r="P34" s="57"/>
      <c r="Q34" s="47"/>
      <c r="R34" s="47"/>
      <c r="S34" s="59"/>
      <c r="T34" s="66"/>
    </row>
    <row r="35" spans="1:20" ht="18" customHeight="1" x14ac:dyDescent="0.2">
      <c r="A35" s="45" t="s">
        <v>22</v>
      </c>
      <c r="B35" s="54">
        <v>8</v>
      </c>
      <c r="C35" s="46" t="s">
        <v>15</v>
      </c>
      <c r="D35" s="46" t="s">
        <v>14</v>
      </c>
      <c r="E35" s="63">
        <v>15</v>
      </c>
      <c r="F35" s="64"/>
      <c r="G35" s="56"/>
      <c r="H35" s="58"/>
      <c r="I35" s="56"/>
      <c r="J35" s="58"/>
      <c r="K35" s="56"/>
      <c r="L35" s="58"/>
      <c r="M35" s="56"/>
      <c r="N35" s="58"/>
      <c r="O35" s="56"/>
      <c r="P35" s="57"/>
      <c r="Q35" s="47"/>
      <c r="R35" s="47"/>
      <c r="S35" s="59"/>
      <c r="T35" s="66"/>
    </row>
    <row r="36" spans="1:20" ht="18" customHeight="1" x14ac:dyDescent="0.2">
      <c r="A36" s="45" t="s">
        <v>22</v>
      </c>
      <c r="B36" s="54">
        <v>8</v>
      </c>
      <c r="C36" s="46" t="s">
        <v>13</v>
      </c>
      <c r="D36" s="46" t="s">
        <v>14</v>
      </c>
      <c r="E36" s="63">
        <v>16</v>
      </c>
      <c r="F36" s="64"/>
      <c r="G36" s="56"/>
      <c r="H36" s="58"/>
      <c r="I36" s="56"/>
      <c r="J36" s="58"/>
      <c r="K36" s="56"/>
      <c r="L36" s="58"/>
      <c r="M36" s="56"/>
      <c r="N36" s="58"/>
      <c r="O36" s="56"/>
      <c r="P36" s="57"/>
      <c r="Q36" s="47"/>
      <c r="R36" s="47"/>
      <c r="S36" s="59"/>
      <c r="T36" s="66"/>
    </row>
    <row r="37" spans="1:20" ht="18" customHeight="1" x14ac:dyDescent="0.2">
      <c r="A37" s="45" t="s">
        <v>23</v>
      </c>
      <c r="B37" s="54">
        <v>9</v>
      </c>
      <c r="C37" s="46" t="s">
        <v>13</v>
      </c>
      <c r="D37" s="46" t="s">
        <v>14</v>
      </c>
      <c r="E37" s="63">
        <v>17</v>
      </c>
      <c r="F37" s="64"/>
      <c r="G37" s="56"/>
      <c r="H37" s="58"/>
      <c r="I37" s="56"/>
      <c r="J37" s="58"/>
      <c r="K37" s="56"/>
      <c r="L37" s="58"/>
      <c r="M37" s="56"/>
      <c r="N37" s="58"/>
      <c r="O37" s="56"/>
      <c r="P37" s="57"/>
      <c r="Q37" s="47"/>
      <c r="R37" s="47"/>
      <c r="S37" s="59"/>
      <c r="T37" s="66"/>
    </row>
    <row r="38" spans="1:20" ht="18" customHeight="1" x14ac:dyDescent="0.2">
      <c r="A38" s="45" t="s">
        <v>24</v>
      </c>
      <c r="B38" s="54">
        <v>9</v>
      </c>
      <c r="C38" s="46" t="s">
        <v>15</v>
      </c>
      <c r="D38" s="46" t="s">
        <v>14</v>
      </c>
      <c r="E38" s="63">
        <v>18</v>
      </c>
      <c r="F38" s="64"/>
      <c r="G38" s="56"/>
      <c r="H38" s="58"/>
      <c r="I38" s="56"/>
      <c r="J38" s="58"/>
      <c r="K38" s="56"/>
      <c r="L38" s="58"/>
      <c r="M38" s="56"/>
      <c r="N38" s="58"/>
      <c r="O38" s="56"/>
      <c r="P38" s="57"/>
      <c r="Q38" s="47"/>
      <c r="R38" s="47"/>
      <c r="S38" s="59"/>
      <c r="T38" s="66"/>
    </row>
    <row r="39" spans="1:20" ht="18" customHeight="1" x14ac:dyDescent="0.2">
      <c r="A39" s="45" t="s">
        <v>25</v>
      </c>
      <c r="B39" s="54">
        <v>10</v>
      </c>
      <c r="C39" s="46" t="s">
        <v>15</v>
      </c>
      <c r="D39" s="46" t="s">
        <v>14</v>
      </c>
      <c r="E39" s="63">
        <v>19</v>
      </c>
      <c r="F39" s="64"/>
      <c r="G39" s="56"/>
      <c r="H39" s="58"/>
      <c r="I39" s="56"/>
      <c r="J39" s="58"/>
      <c r="K39" s="56"/>
      <c r="L39" s="58"/>
      <c r="M39" s="56"/>
      <c r="N39" s="58"/>
      <c r="O39" s="56"/>
      <c r="P39" s="57"/>
      <c r="Q39" s="47"/>
      <c r="R39" s="47"/>
      <c r="S39" s="59"/>
      <c r="T39" s="66"/>
    </row>
    <row r="40" spans="1:20" ht="18" customHeight="1" x14ac:dyDescent="0.2">
      <c r="A40" s="45" t="s">
        <v>25</v>
      </c>
      <c r="B40" s="54">
        <v>10</v>
      </c>
      <c r="C40" s="46" t="s">
        <v>13</v>
      </c>
      <c r="D40" s="46" t="s">
        <v>14</v>
      </c>
      <c r="E40" s="63">
        <v>20</v>
      </c>
      <c r="F40" s="64"/>
      <c r="G40" s="56"/>
      <c r="H40" s="58"/>
      <c r="I40" s="56"/>
      <c r="J40" s="58"/>
      <c r="K40" s="56"/>
      <c r="L40" s="58"/>
      <c r="M40" s="56"/>
      <c r="N40" s="58"/>
      <c r="O40" s="56"/>
      <c r="P40" s="57"/>
      <c r="Q40" s="47"/>
      <c r="R40" s="47"/>
      <c r="S40" s="59"/>
      <c r="T40" s="66"/>
    </row>
    <row r="41" spans="1:20" ht="18" customHeight="1" x14ac:dyDescent="0.2">
      <c r="A41" s="45" t="s">
        <v>26</v>
      </c>
      <c r="B41" s="54">
        <v>11</v>
      </c>
      <c r="C41" s="46" t="s">
        <v>13</v>
      </c>
      <c r="D41" s="46" t="s">
        <v>14</v>
      </c>
      <c r="E41" s="63">
        <v>21</v>
      </c>
      <c r="F41" s="64"/>
      <c r="G41" s="56"/>
      <c r="H41" s="58"/>
      <c r="I41" s="56"/>
      <c r="J41" s="58"/>
      <c r="K41" s="56"/>
      <c r="L41" s="58"/>
      <c r="M41" s="56"/>
      <c r="N41" s="58"/>
      <c r="O41" s="56"/>
      <c r="P41" s="57"/>
      <c r="Q41" s="47"/>
      <c r="R41" s="47"/>
      <c r="S41" s="59"/>
      <c r="T41" s="66"/>
    </row>
    <row r="42" spans="1:20" ht="18" customHeight="1" x14ac:dyDescent="0.2">
      <c r="A42" s="45" t="s">
        <v>26</v>
      </c>
      <c r="B42" s="54">
        <v>11</v>
      </c>
      <c r="C42" s="46" t="s">
        <v>15</v>
      </c>
      <c r="D42" s="46" t="s">
        <v>14</v>
      </c>
      <c r="E42" s="63">
        <v>22</v>
      </c>
      <c r="F42" s="64"/>
      <c r="G42" s="56"/>
      <c r="H42" s="58"/>
      <c r="I42" s="56"/>
      <c r="J42" s="58"/>
      <c r="K42" s="56"/>
      <c r="L42" s="58"/>
      <c r="M42" s="56"/>
      <c r="N42" s="58"/>
      <c r="O42" s="56"/>
      <c r="P42" s="57"/>
      <c r="Q42" s="47"/>
      <c r="R42" s="47"/>
      <c r="S42" s="59"/>
      <c r="T42" s="66"/>
    </row>
    <row r="43" spans="1:20" ht="18" customHeight="1" x14ac:dyDescent="0.2">
      <c r="A43" s="45" t="s">
        <v>27</v>
      </c>
      <c r="B43" s="54">
        <v>12</v>
      </c>
      <c r="C43" s="46" t="s">
        <v>15</v>
      </c>
      <c r="D43" s="46" t="s">
        <v>14</v>
      </c>
      <c r="E43" s="63">
        <v>23</v>
      </c>
      <c r="F43" s="64"/>
      <c r="G43" s="56"/>
      <c r="H43" s="58"/>
      <c r="I43" s="56"/>
      <c r="J43" s="58"/>
      <c r="K43" s="56"/>
      <c r="L43" s="58"/>
      <c r="M43" s="56"/>
      <c r="N43" s="58"/>
      <c r="O43" s="56"/>
      <c r="P43" s="57"/>
      <c r="Q43" s="47"/>
      <c r="R43" s="47"/>
      <c r="S43" s="59"/>
      <c r="T43" s="66"/>
    </row>
    <row r="44" spans="1:20" ht="18" customHeight="1" x14ac:dyDescent="0.2">
      <c r="A44" s="45" t="s">
        <v>27</v>
      </c>
      <c r="B44" s="54">
        <v>12</v>
      </c>
      <c r="C44" s="46" t="s">
        <v>13</v>
      </c>
      <c r="D44" s="46" t="s">
        <v>14</v>
      </c>
      <c r="E44" s="63">
        <v>24</v>
      </c>
      <c r="F44" s="64"/>
      <c r="G44" s="56"/>
      <c r="H44" s="58"/>
      <c r="I44" s="56"/>
      <c r="J44" s="58"/>
      <c r="K44" s="56"/>
      <c r="L44" s="58"/>
      <c r="M44" s="56"/>
      <c r="N44" s="58"/>
      <c r="O44" s="56"/>
      <c r="P44" s="57"/>
      <c r="Q44" s="47"/>
      <c r="R44" s="47"/>
      <c r="S44" s="59"/>
      <c r="T44" s="66"/>
    </row>
    <row r="45" spans="1:20" ht="18" customHeight="1" x14ac:dyDescent="0.2">
      <c r="A45" s="45" t="s">
        <v>28</v>
      </c>
      <c r="B45" s="54">
        <v>13</v>
      </c>
      <c r="C45" s="46" t="s">
        <v>13</v>
      </c>
      <c r="D45" s="46" t="s">
        <v>14</v>
      </c>
      <c r="E45" s="63">
        <v>25</v>
      </c>
      <c r="F45" s="64"/>
      <c r="G45" s="56"/>
      <c r="H45" s="58"/>
      <c r="I45" s="56"/>
      <c r="J45" s="58"/>
      <c r="K45" s="56"/>
      <c r="L45" s="58"/>
      <c r="M45" s="56"/>
      <c r="N45" s="58"/>
      <c r="O45" s="56"/>
      <c r="P45" s="57"/>
      <c r="Q45" s="47"/>
      <c r="R45" s="47"/>
      <c r="S45" s="59"/>
      <c r="T45" s="66"/>
    </row>
    <row r="46" spans="1:20" ht="18" customHeight="1" x14ac:dyDescent="0.2">
      <c r="A46" s="45" t="s">
        <v>28</v>
      </c>
      <c r="B46" s="54">
        <v>13</v>
      </c>
      <c r="C46" s="46" t="s">
        <v>15</v>
      </c>
      <c r="D46" s="46" t="s">
        <v>14</v>
      </c>
      <c r="E46" s="63">
        <v>26</v>
      </c>
      <c r="F46" s="64"/>
      <c r="G46" s="56"/>
      <c r="H46" s="58"/>
      <c r="I46" s="56"/>
      <c r="J46" s="58"/>
      <c r="K46" s="56"/>
      <c r="L46" s="58"/>
      <c r="M46" s="56"/>
      <c r="N46" s="58"/>
      <c r="O46" s="56"/>
      <c r="P46" s="57"/>
      <c r="Q46" s="47"/>
      <c r="R46" s="47"/>
      <c r="S46" s="59"/>
      <c r="T46" s="66"/>
    </row>
    <row r="47" spans="1:20" ht="18" customHeight="1" x14ac:dyDescent="0.2">
      <c r="A47" s="45" t="s">
        <v>29</v>
      </c>
      <c r="B47" s="54">
        <v>14</v>
      </c>
      <c r="C47" s="46" t="s">
        <v>15</v>
      </c>
      <c r="D47" s="46" t="s">
        <v>14</v>
      </c>
      <c r="E47" s="63">
        <v>27</v>
      </c>
      <c r="F47" s="64"/>
      <c r="G47" s="56"/>
      <c r="H47" s="58"/>
      <c r="I47" s="56"/>
      <c r="J47" s="58"/>
      <c r="K47" s="56"/>
      <c r="L47" s="58"/>
      <c r="M47" s="56"/>
      <c r="N47" s="58"/>
      <c r="O47" s="56"/>
      <c r="P47" s="57"/>
      <c r="Q47" s="47"/>
      <c r="R47" s="47"/>
      <c r="S47" s="59"/>
      <c r="T47" s="66"/>
    </row>
    <row r="48" spans="1:20" ht="18" customHeight="1" x14ac:dyDescent="0.2">
      <c r="A48" s="45" t="s">
        <v>29</v>
      </c>
      <c r="B48" s="54">
        <v>14</v>
      </c>
      <c r="C48" s="46" t="s">
        <v>13</v>
      </c>
      <c r="D48" s="46" t="s">
        <v>14</v>
      </c>
      <c r="E48" s="63">
        <v>28</v>
      </c>
      <c r="F48" s="64"/>
      <c r="G48" s="56"/>
      <c r="H48" s="58"/>
      <c r="I48" s="56"/>
      <c r="J48" s="58"/>
      <c r="K48" s="56"/>
      <c r="L48" s="58"/>
      <c r="M48" s="56"/>
      <c r="N48" s="58"/>
      <c r="O48" s="56"/>
      <c r="P48" s="57"/>
      <c r="Q48" s="47"/>
      <c r="R48" s="47"/>
      <c r="S48" s="59"/>
      <c r="T48" s="66"/>
    </row>
    <row r="49" spans="1:20" ht="18" customHeight="1" x14ac:dyDescent="0.2">
      <c r="A49" s="45" t="s">
        <v>30</v>
      </c>
      <c r="B49" s="54">
        <v>15</v>
      </c>
      <c r="C49" s="46" t="s">
        <v>13</v>
      </c>
      <c r="D49" s="46" t="s">
        <v>14</v>
      </c>
      <c r="E49" s="63">
        <v>29</v>
      </c>
      <c r="F49" s="64"/>
      <c r="G49" s="56"/>
      <c r="H49" s="58"/>
      <c r="I49" s="56"/>
      <c r="J49" s="58"/>
      <c r="K49" s="56"/>
      <c r="L49" s="58"/>
      <c r="M49" s="56"/>
      <c r="N49" s="58"/>
      <c r="O49" s="56"/>
      <c r="P49" s="57"/>
      <c r="Q49" s="47"/>
      <c r="R49" s="47"/>
      <c r="S49" s="59"/>
      <c r="T49" s="66"/>
    </row>
    <row r="50" spans="1:20" ht="18" customHeight="1" x14ac:dyDescent="0.2">
      <c r="A50" s="45" t="s">
        <v>30</v>
      </c>
      <c r="B50" s="54">
        <v>15</v>
      </c>
      <c r="C50" s="46" t="s">
        <v>15</v>
      </c>
      <c r="D50" s="46" t="s">
        <v>14</v>
      </c>
      <c r="E50" s="63">
        <v>30</v>
      </c>
      <c r="F50" s="64"/>
      <c r="G50" s="56"/>
      <c r="H50" s="58"/>
      <c r="I50" s="56"/>
      <c r="J50" s="58"/>
      <c r="K50" s="56"/>
      <c r="L50" s="58"/>
      <c r="M50" s="56"/>
      <c r="N50" s="58"/>
      <c r="O50" s="56"/>
      <c r="P50" s="57"/>
      <c r="Q50" s="47"/>
      <c r="R50" s="47"/>
      <c r="S50" s="59"/>
      <c r="T50" s="66"/>
    </row>
    <row r="51" spans="1:20" ht="18" customHeight="1" x14ac:dyDescent="0.2">
      <c r="A51" s="45" t="s">
        <v>31</v>
      </c>
      <c r="B51" s="54">
        <v>16</v>
      </c>
      <c r="C51" s="46" t="s">
        <v>15</v>
      </c>
      <c r="D51" s="46" t="s">
        <v>14</v>
      </c>
      <c r="E51" s="63">
        <v>31</v>
      </c>
      <c r="F51" s="64"/>
      <c r="G51" s="56"/>
      <c r="H51" s="58"/>
      <c r="I51" s="56"/>
      <c r="J51" s="58"/>
      <c r="K51" s="56"/>
      <c r="L51" s="58"/>
      <c r="M51" s="56"/>
      <c r="N51" s="58"/>
      <c r="O51" s="56"/>
      <c r="P51" s="57"/>
      <c r="Q51" s="47"/>
      <c r="R51" s="47"/>
      <c r="S51" s="59"/>
      <c r="T51" s="66"/>
    </row>
    <row r="52" spans="1:20" ht="18" customHeight="1" x14ac:dyDescent="0.2">
      <c r="A52" s="45" t="s">
        <v>31</v>
      </c>
      <c r="B52" s="54">
        <v>16</v>
      </c>
      <c r="C52" s="46" t="s">
        <v>13</v>
      </c>
      <c r="D52" s="46" t="s">
        <v>14</v>
      </c>
      <c r="E52" s="63">
        <v>32</v>
      </c>
      <c r="F52" s="64"/>
      <c r="G52" s="56"/>
      <c r="H52" s="58"/>
      <c r="I52" s="56"/>
      <c r="J52" s="58"/>
      <c r="K52" s="56"/>
      <c r="L52" s="58"/>
      <c r="M52" s="56"/>
      <c r="N52" s="58"/>
      <c r="O52" s="56"/>
      <c r="P52" s="57"/>
      <c r="Q52" s="47"/>
      <c r="R52" s="47"/>
      <c r="S52" s="59"/>
      <c r="T52" s="66"/>
    </row>
    <row r="53" spans="1:20" ht="18" customHeight="1" x14ac:dyDescent="0.2">
      <c r="A53" s="45" t="s">
        <v>32</v>
      </c>
      <c r="B53" s="54">
        <v>17</v>
      </c>
      <c r="C53" s="46" t="s">
        <v>13</v>
      </c>
      <c r="D53" s="46" t="s">
        <v>14</v>
      </c>
      <c r="E53" s="63">
        <v>33</v>
      </c>
      <c r="F53" s="64"/>
      <c r="G53" s="56"/>
      <c r="H53" s="58"/>
      <c r="I53" s="56"/>
      <c r="J53" s="58"/>
      <c r="K53" s="56"/>
      <c r="L53" s="58"/>
      <c r="M53" s="56"/>
      <c r="N53" s="58"/>
      <c r="O53" s="56"/>
      <c r="P53" s="57"/>
      <c r="Q53" s="47"/>
      <c r="R53" s="47"/>
      <c r="S53" s="59"/>
      <c r="T53" s="66"/>
    </row>
    <row r="54" spans="1:20" ht="18" customHeight="1" x14ac:dyDescent="0.2">
      <c r="A54" s="45" t="s">
        <v>32</v>
      </c>
      <c r="B54" s="54">
        <v>17</v>
      </c>
      <c r="C54" s="46" t="s">
        <v>15</v>
      </c>
      <c r="D54" s="46" t="s">
        <v>14</v>
      </c>
      <c r="E54" s="63">
        <v>34</v>
      </c>
      <c r="F54" s="64"/>
      <c r="G54" s="56"/>
      <c r="H54" s="58"/>
      <c r="I54" s="56"/>
      <c r="J54" s="58"/>
      <c r="K54" s="56"/>
      <c r="L54" s="58"/>
      <c r="M54" s="56"/>
      <c r="N54" s="58"/>
      <c r="O54" s="56"/>
      <c r="P54" s="57"/>
      <c r="Q54" s="47"/>
      <c r="R54" s="47"/>
      <c r="S54" s="59"/>
      <c r="T54" s="66"/>
    </row>
    <row r="55" spans="1:20" ht="18" customHeight="1" x14ac:dyDescent="0.2">
      <c r="A55" s="45" t="s">
        <v>33</v>
      </c>
      <c r="B55" s="54">
        <v>18</v>
      </c>
      <c r="C55" s="46" t="s">
        <v>15</v>
      </c>
      <c r="D55" s="46" t="s">
        <v>14</v>
      </c>
      <c r="E55" s="63">
        <v>35</v>
      </c>
      <c r="F55" s="64"/>
      <c r="G55" s="56"/>
      <c r="H55" s="58"/>
      <c r="I55" s="56"/>
      <c r="J55" s="58"/>
      <c r="K55" s="56"/>
      <c r="L55" s="58"/>
      <c r="M55" s="56"/>
      <c r="N55" s="58"/>
      <c r="O55" s="56"/>
      <c r="P55" s="57"/>
      <c r="Q55" s="47"/>
      <c r="R55" s="47"/>
      <c r="S55" s="59"/>
      <c r="T55" s="66"/>
    </row>
    <row r="56" spans="1:20" ht="18" customHeight="1" x14ac:dyDescent="0.2">
      <c r="A56" s="45" t="s">
        <v>33</v>
      </c>
      <c r="B56" s="54">
        <v>18</v>
      </c>
      <c r="C56" s="46" t="s">
        <v>13</v>
      </c>
      <c r="D56" s="46" t="s">
        <v>14</v>
      </c>
      <c r="E56" s="63">
        <v>36</v>
      </c>
      <c r="F56" s="64"/>
      <c r="G56" s="56"/>
      <c r="H56" s="58"/>
      <c r="I56" s="56"/>
      <c r="J56" s="58"/>
      <c r="K56" s="56"/>
      <c r="L56" s="58"/>
      <c r="M56" s="56"/>
      <c r="N56" s="58"/>
      <c r="O56" s="56"/>
      <c r="P56" s="57"/>
      <c r="Q56" s="47"/>
      <c r="R56" s="47"/>
      <c r="S56" s="59"/>
      <c r="T56" s="66"/>
    </row>
    <row r="57" spans="1:20" ht="18" customHeight="1" x14ac:dyDescent="0.2">
      <c r="A57" s="45" t="s">
        <v>34</v>
      </c>
      <c r="B57" s="54">
        <v>19</v>
      </c>
      <c r="C57" s="46" t="s">
        <v>13</v>
      </c>
      <c r="D57" s="46" t="s">
        <v>14</v>
      </c>
      <c r="E57" s="63">
        <v>37</v>
      </c>
      <c r="F57" s="64"/>
      <c r="G57" s="56"/>
      <c r="H57" s="58"/>
      <c r="I57" s="56"/>
      <c r="J57" s="58"/>
      <c r="K57" s="56"/>
      <c r="L57" s="58"/>
      <c r="M57" s="56"/>
      <c r="N57" s="58"/>
      <c r="O57" s="56"/>
      <c r="P57" s="57"/>
      <c r="Q57" s="47"/>
      <c r="R57" s="47"/>
      <c r="S57" s="59"/>
      <c r="T57" s="66"/>
    </row>
    <row r="58" spans="1:20" ht="18" customHeight="1" x14ac:dyDescent="0.2">
      <c r="A58" s="45" t="s">
        <v>34</v>
      </c>
      <c r="B58" s="54">
        <v>19</v>
      </c>
      <c r="C58" s="46" t="s">
        <v>15</v>
      </c>
      <c r="D58" s="46" t="s">
        <v>14</v>
      </c>
      <c r="E58" s="63">
        <v>38</v>
      </c>
      <c r="F58" s="64"/>
      <c r="G58" s="56"/>
      <c r="H58" s="58"/>
      <c r="I58" s="56"/>
      <c r="J58" s="58"/>
      <c r="K58" s="56"/>
      <c r="L58" s="58"/>
      <c r="M58" s="56"/>
      <c r="N58" s="58"/>
      <c r="O58" s="56"/>
      <c r="P58" s="57"/>
      <c r="Q58" s="47"/>
      <c r="R58" s="47"/>
      <c r="S58" s="59"/>
      <c r="T58" s="66"/>
    </row>
    <row r="59" spans="1:20" ht="18" customHeight="1" x14ac:dyDescent="0.2">
      <c r="A59" s="45" t="s">
        <v>35</v>
      </c>
      <c r="B59" s="54">
        <v>20</v>
      </c>
      <c r="C59" s="46" t="s">
        <v>15</v>
      </c>
      <c r="D59" s="46" t="s">
        <v>14</v>
      </c>
      <c r="E59" s="63">
        <v>39</v>
      </c>
      <c r="F59" s="64"/>
      <c r="G59" s="56"/>
      <c r="H59" s="58"/>
      <c r="I59" s="56"/>
      <c r="J59" s="58"/>
      <c r="K59" s="56"/>
      <c r="L59" s="58"/>
      <c r="M59" s="56"/>
      <c r="N59" s="58"/>
      <c r="O59" s="56"/>
      <c r="P59" s="57"/>
      <c r="Q59" s="47"/>
      <c r="R59" s="47"/>
      <c r="S59" s="59"/>
      <c r="T59" s="66"/>
    </row>
    <row r="60" spans="1:20" ht="18" customHeight="1" x14ac:dyDescent="0.2">
      <c r="A60" s="45" t="s">
        <v>35</v>
      </c>
      <c r="B60" s="54">
        <v>20</v>
      </c>
      <c r="C60" s="46" t="s">
        <v>13</v>
      </c>
      <c r="D60" s="46" t="s">
        <v>14</v>
      </c>
      <c r="E60" s="63">
        <v>40</v>
      </c>
      <c r="F60" s="64"/>
      <c r="G60" s="56"/>
      <c r="H60" s="58"/>
      <c r="I60" s="56"/>
      <c r="J60" s="58"/>
      <c r="K60" s="56"/>
      <c r="L60" s="58"/>
      <c r="M60" s="56"/>
      <c r="N60" s="58"/>
      <c r="O60" s="56"/>
      <c r="P60" s="57"/>
      <c r="Q60" s="47"/>
      <c r="R60" s="47"/>
      <c r="S60" s="59"/>
      <c r="T60" s="66"/>
    </row>
    <row r="61" spans="1:20" ht="18" customHeight="1" x14ac:dyDescent="0.2">
      <c r="A61" s="45" t="s">
        <v>36</v>
      </c>
      <c r="B61" s="54">
        <v>21</v>
      </c>
      <c r="C61" s="46" t="s">
        <v>13</v>
      </c>
      <c r="D61" s="46" t="s">
        <v>14</v>
      </c>
      <c r="E61" s="63">
        <v>41</v>
      </c>
      <c r="F61" s="64"/>
      <c r="G61" s="56"/>
      <c r="H61" s="58"/>
      <c r="I61" s="56"/>
      <c r="J61" s="58"/>
      <c r="K61" s="56"/>
      <c r="L61" s="58"/>
      <c r="M61" s="56"/>
      <c r="N61" s="58"/>
      <c r="O61" s="56"/>
      <c r="P61" s="57"/>
      <c r="Q61" s="47"/>
      <c r="R61" s="47"/>
      <c r="S61" s="59"/>
      <c r="T61" s="66"/>
    </row>
    <row r="62" spans="1:20" ht="18" customHeight="1" x14ac:dyDescent="0.2">
      <c r="A62" s="45" t="s">
        <v>36</v>
      </c>
      <c r="B62" s="54">
        <v>21</v>
      </c>
      <c r="C62" s="46" t="s">
        <v>15</v>
      </c>
      <c r="D62" s="46" t="s">
        <v>14</v>
      </c>
      <c r="E62" s="63">
        <v>42</v>
      </c>
      <c r="F62" s="64"/>
      <c r="G62" s="56"/>
      <c r="H62" s="58"/>
      <c r="I62" s="56"/>
      <c r="J62" s="58"/>
      <c r="K62" s="56"/>
      <c r="L62" s="58"/>
      <c r="M62" s="56"/>
      <c r="N62" s="58"/>
      <c r="O62" s="56"/>
      <c r="P62" s="57"/>
      <c r="Q62" s="47"/>
      <c r="R62" s="47"/>
      <c r="S62" s="59"/>
      <c r="T62" s="66"/>
    </row>
    <row r="63" spans="1:20" ht="18" customHeight="1" x14ac:dyDescent="0.2">
      <c r="A63" s="45" t="s">
        <v>37</v>
      </c>
      <c r="B63" s="54">
        <v>22</v>
      </c>
      <c r="C63" s="46" t="s">
        <v>15</v>
      </c>
      <c r="D63" s="46" t="s">
        <v>14</v>
      </c>
      <c r="E63" s="63">
        <v>43</v>
      </c>
      <c r="F63" s="64"/>
      <c r="G63" s="56"/>
      <c r="H63" s="58"/>
      <c r="I63" s="56"/>
      <c r="J63" s="58"/>
      <c r="K63" s="56"/>
      <c r="L63" s="58"/>
      <c r="M63" s="56"/>
      <c r="N63" s="58"/>
      <c r="O63" s="56"/>
      <c r="P63" s="57"/>
      <c r="Q63" s="47"/>
      <c r="R63" s="47"/>
      <c r="S63" s="59"/>
      <c r="T63" s="66"/>
    </row>
    <row r="64" spans="1:20" ht="18" customHeight="1" x14ac:dyDescent="0.2">
      <c r="A64" s="45" t="s">
        <v>37</v>
      </c>
      <c r="B64" s="54">
        <v>22</v>
      </c>
      <c r="C64" s="46" t="s">
        <v>13</v>
      </c>
      <c r="D64" s="46" t="s">
        <v>14</v>
      </c>
      <c r="E64" s="63">
        <v>44</v>
      </c>
      <c r="F64" s="64"/>
      <c r="G64" s="56"/>
      <c r="H64" s="58"/>
      <c r="I64" s="56"/>
      <c r="J64" s="58"/>
      <c r="K64" s="56"/>
      <c r="L64" s="58"/>
      <c r="M64" s="56"/>
      <c r="N64" s="58"/>
      <c r="O64" s="56"/>
      <c r="P64" s="57"/>
      <c r="Q64" s="47"/>
      <c r="R64" s="47"/>
      <c r="S64" s="59"/>
      <c r="T64" s="66"/>
    </row>
    <row r="65" spans="1:20" ht="18" customHeight="1" x14ac:dyDescent="0.2">
      <c r="A65" s="45" t="s">
        <v>38</v>
      </c>
      <c r="B65" s="54">
        <v>23</v>
      </c>
      <c r="C65" s="46" t="s">
        <v>13</v>
      </c>
      <c r="D65" s="46" t="s">
        <v>14</v>
      </c>
      <c r="E65" s="63">
        <v>45</v>
      </c>
      <c r="F65" s="64"/>
      <c r="G65" s="56"/>
      <c r="H65" s="58"/>
      <c r="I65" s="56"/>
      <c r="J65" s="58"/>
      <c r="K65" s="56"/>
      <c r="L65" s="58"/>
      <c r="M65" s="56"/>
      <c r="N65" s="58"/>
      <c r="O65" s="56"/>
      <c r="P65" s="57"/>
      <c r="Q65" s="47"/>
      <c r="R65" s="47"/>
      <c r="S65" s="59"/>
      <c r="T65" s="66"/>
    </row>
    <row r="66" spans="1:20" ht="18" customHeight="1" x14ac:dyDescent="0.2">
      <c r="A66" s="45" t="s">
        <v>38</v>
      </c>
      <c r="B66" s="54">
        <v>23</v>
      </c>
      <c r="C66" s="46" t="s">
        <v>15</v>
      </c>
      <c r="D66" s="46" t="s">
        <v>14</v>
      </c>
      <c r="E66" s="63">
        <v>46</v>
      </c>
      <c r="F66" s="64"/>
      <c r="G66" s="56"/>
      <c r="H66" s="58"/>
      <c r="I66" s="56"/>
      <c r="J66" s="58"/>
      <c r="K66" s="56"/>
      <c r="L66" s="58"/>
      <c r="M66" s="56"/>
      <c r="N66" s="58"/>
      <c r="O66" s="56"/>
      <c r="P66" s="57"/>
      <c r="Q66" s="47"/>
      <c r="R66" s="47"/>
      <c r="S66" s="59"/>
      <c r="T66" s="66"/>
    </row>
    <row r="67" spans="1:20" ht="18" customHeight="1" x14ac:dyDescent="0.2">
      <c r="A67" s="45" t="s">
        <v>39</v>
      </c>
      <c r="B67" s="54">
        <v>24</v>
      </c>
      <c r="C67" s="46" t="s">
        <v>15</v>
      </c>
      <c r="D67" s="46" t="s">
        <v>14</v>
      </c>
      <c r="E67" s="63">
        <v>47</v>
      </c>
      <c r="F67" s="64"/>
      <c r="G67" s="56"/>
      <c r="H67" s="58"/>
      <c r="I67" s="56"/>
      <c r="J67" s="58"/>
      <c r="K67" s="56"/>
      <c r="L67" s="58"/>
      <c r="M67" s="56"/>
      <c r="N67" s="58"/>
      <c r="O67" s="56"/>
      <c r="P67" s="57"/>
      <c r="Q67" s="47"/>
      <c r="R67" s="47"/>
      <c r="S67" s="59"/>
      <c r="T67" s="66"/>
    </row>
    <row r="68" spans="1:20" ht="18" customHeight="1" x14ac:dyDescent="0.2">
      <c r="A68" s="45" t="s">
        <v>39</v>
      </c>
      <c r="B68" s="54">
        <v>24</v>
      </c>
      <c r="C68" s="46" t="s">
        <v>13</v>
      </c>
      <c r="D68" s="46" t="s">
        <v>14</v>
      </c>
      <c r="E68" s="63">
        <v>48</v>
      </c>
      <c r="F68" s="64"/>
      <c r="G68" s="56"/>
      <c r="H68" s="58"/>
      <c r="I68" s="56"/>
      <c r="J68" s="58"/>
      <c r="K68" s="56"/>
      <c r="L68" s="58"/>
      <c r="M68" s="56"/>
      <c r="N68" s="58"/>
      <c r="O68" s="56"/>
      <c r="P68" s="57"/>
      <c r="Q68" s="47"/>
      <c r="R68" s="47"/>
      <c r="S68" s="59"/>
      <c r="T68" s="66"/>
    </row>
    <row r="69" spans="1:20" ht="18" customHeight="1" x14ac:dyDescent="0.2">
      <c r="A69" s="45" t="s">
        <v>33</v>
      </c>
      <c r="B69" s="54">
        <v>18</v>
      </c>
      <c r="C69" s="46" t="s">
        <v>13</v>
      </c>
      <c r="D69" s="46" t="s">
        <v>40</v>
      </c>
      <c r="E69" s="63">
        <v>49</v>
      </c>
      <c r="F69" s="64">
        <v>100</v>
      </c>
      <c r="G69" s="56">
        <v>0</v>
      </c>
      <c r="H69" s="58">
        <v>0</v>
      </c>
      <c r="I69" s="56">
        <v>8</v>
      </c>
      <c r="J69" s="58">
        <v>5</v>
      </c>
      <c r="K69" s="56">
        <v>8</v>
      </c>
      <c r="L69" s="58">
        <v>5</v>
      </c>
      <c r="M69" s="65">
        <v>5</v>
      </c>
      <c r="N69" s="55">
        <v>5</v>
      </c>
      <c r="O69" s="56">
        <v>152.5</v>
      </c>
      <c r="P69" s="57">
        <v>9.4720496894409933</v>
      </c>
      <c r="Q69" s="47">
        <v>71.100000000000009</v>
      </c>
      <c r="R69" s="47">
        <v>60.149159916424523</v>
      </c>
      <c r="S69" s="47">
        <v>2483</v>
      </c>
      <c r="T69" s="66">
        <v>55.757036555346708</v>
      </c>
    </row>
    <row r="70" spans="1:20" ht="18" customHeight="1" x14ac:dyDescent="0.2">
      <c r="A70" s="45" t="s">
        <v>33</v>
      </c>
      <c r="B70" s="54">
        <v>18</v>
      </c>
      <c r="C70" s="46" t="s">
        <v>15</v>
      </c>
      <c r="D70" s="46" t="s">
        <v>40</v>
      </c>
      <c r="E70" s="63">
        <v>50</v>
      </c>
      <c r="F70" s="64">
        <v>98</v>
      </c>
      <c r="G70" s="56">
        <v>0</v>
      </c>
      <c r="H70" s="58">
        <v>0</v>
      </c>
      <c r="I70" s="56">
        <v>2</v>
      </c>
      <c r="J70" s="58">
        <v>2</v>
      </c>
      <c r="K70" s="56">
        <v>2</v>
      </c>
      <c r="L70" s="58">
        <v>5</v>
      </c>
      <c r="M70" s="65">
        <v>2</v>
      </c>
      <c r="N70" s="55">
        <v>5</v>
      </c>
      <c r="O70" s="56">
        <v>113.5</v>
      </c>
      <c r="P70" s="57">
        <v>7.0496894409937898</v>
      </c>
      <c r="Q70" s="47">
        <v>74.25</v>
      </c>
      <c r="R70" s="47">
        <v>59.274365660074928</v>
      </c>
      <c r="S70" s="47">
        <v>2030.1</v>
      </c>
      <c r="T70" s="66">
        <v>45.201215454046412</v>
      </c>
    </row>
    <row r="71" spans="1:20" ht="18" customHeight="1" x14ac:dyDescent="0.2">
      <c r="A71" s="45" t="s">
        <v>29</v>
      </c>
      <c r="B71" s="54">
        <v>14</v>
      </c>
      <c r="C71" s="46" t="s">
        <v>15</v>
      </c>
      <c r="D71" s="46" t="s">
        <v>40</v>
      </c>
      <c r="E71" s="63">
        <v>51</v>
      </c>
      <c r="F71" s="64">
        <v>100</v>
      </c>
      <c r="G71" s="56">
        <v>0</v>
      </c>
      <c r="H71" s="58">
        <v>0</v>
      </c>
      <c r="I71" s="56">
        <v>2</v>
      </c>
      <c r="J71" s="58">
        <v>2</v>
      </c>
      <c r="K71" s="56">
        <v>2</v>
      </c>
      <c r="L71" s="58">
        <v>3</v>
      </c>
      <c r="M71" s="65">
        <v>2</v>
      </c>
      <c r="N71" s="55">
        <v>4</v>
      </c>
      <c r="O71" s="56">
        <v>84.5</v>
      </c>
      <c r="P71" s="57">
        <v>5.2484472049689446</v>
      </c>
      <c r="Q71" s="47">
        <v>74.25</v>
      </c>
      <c r="R71" s="47">
        <v>57.56710590171523</v>
      </c>
      <c r="S71" s="47">
        <v>3506.4</v>
      </c>
      <c r="T71" s="66">
        <v>78.779411764705898</v>
      </c>
    </row>
    <row r="72" spans="1:20" ht="18" customHeight="1" x14ac:dyDescent="0.2">
      <c r="A72" s="45" t="s">
        <v>29</v>
      </c>
      <c r="B72" s="54">
        <v>14</v>
      </c>
      <c r="C72" s="46" t="s">
        <v>13</v>
      </c>
      <c r="D72" s="46" t="s">
        <v>40</v>
      </c>
      <c r="E72" s="63">
        <v>52</v>
      </c>
      <c r="F72" s="64">
        <v>100</v>
      </c>
      <c r="G72" s="56">
        <v>0</v>
      </c>
      <c r="H72" s="58">
        <v>0</v>
      </c>
      <c r="I72" s="56">
        <v>5</v>
      </c>
      <c r="J72" s="58">
        <v>8</v>
      </c>
      <c r="K72" s="56">
        <v>5</v>
      </c>
      <c r="L72" s="58">
        <v>20</v>
      </c>
      <c r="M72" s="65">
        <v>5</v>
      </c>
      <c r="N72" s="55">
        <v>25</v>
      </c>
      <c r="O72" s="56">
        <v>484</v>
      </c>
      <c r="P72" s="57">
        <v>30.062111801242235</v>
      </c>
      <c r="Q72" s="47">
        <v>71.55</v>
      </c>
      <c r="R72" s="47">
        <v>56.861626662723623</v>
      </c>
      <c r="S72" s="47">
        <v>3141.9</v>
      </c>
      <c r="T72" s="66">
        <v>74.162706587387049</v>
      </c>
    </row>
    <row r="73" spans="1:20" ht="18" customHeight="1" x14ac:dyDescent="0.2">
      <c r="A73" s="45" t="s">
        <v>17</v>
      </c>
      <c r="B73" s="54">
        <v>3</v>
      </c>
      <c r="C73" s="46" t="s">
        <v>13</v>
      </c>
      <c r="D73" s="46" t="s">
        <v>40</v>
      </c>
      <c r="E73" s="63">
        <v>53</v>
      </c>
      <c r="F73" s="64">
        <v>95</v>
      </c>
      <c r="G73" s="56">
        <v>0</v>
      </c>
      <c r="H73" s="58">
        <v>0</v>
      </c>
      <c r="I73" s="56">
        <v>5</v>
      </c>
      <c r="J73" s="58">
        <v>5</v>
      </c>
      <c r="K73" s="56">
        <v>5</v>
      </c>
      <c r="L73" s="58">
        <v>8</v>
      </c>
      <c r="M73" s="65">
        <v>5</v>
      </c>
      <c r="N73" s="55">
        <v>12</v>
      </c>
      <c r="O73" s="56">
        <v>229</v>
      </c>
      <c r="P73" s="57">
        <v>14.22360248447205</v>
      </c>
      <c r="Q73" s="47">
        <v>71.55</v>
      </c>
      <c r="R73" s="47">
        <v>55.761079049896715</v>
      </c>
      <c r="S73" s="47">
        <v>2281.5</v>
      </c>
      <c r="T73" s="66">
        <v>57.806701771807866</v>
      </c>
    </row>
    <row r="74" spans="1:20" ht="18" customHeight="1" x14ac:dyDescent="0.2">
      <c r="A74" s="45" t="s">
        <v>17</v>
      </c>
      <c r="B74" s="54">
        <v>3</v>
      </c>
      <c r="C74" s="46" t="s">
        <v>15</v>
      </c>
      <c r="D74" s="46" t="s">
        <v>40</v>
      </c>
      <c r="E74" s="63">
        <v>54</v>
      </c>
      <c r="F74" s="64">
        <v>100</v>
      </c>
      <c r="G74" s="56">
        <v>0</v>
      </c>
      <c r="H74" s="58">
        <v>0</v>
      </c>
      <c r="I74" s="56">
        <v>2</v>
      </c>
      <c r="J74" s="58">
        <v>5</v>
      </c>
      <c r="K74" s="56">
        <v>2</v>
      </c>
      <c r="L74" s="58">
        <v>5</v>
      </c>
      <c r="M74" s="65">
        <v>2</v>
      </c>
      <c r="N74" s="55">
        <v>5</v>
      </c>
      <c r="O74" s="56">
        <v>152.5</v>
      </c>
      <c r="P74" s="57">
        <v>9.4720496894409933</v>
      </c>
      <c r="Q74" s="47">
        <v>72.899999999999991</v>
      </c>
      <c r="R74" s="47">
        <v>55.5950559309452</v>
      </c>
      <c r="S74" s="47">
        <v>2343.5</v>
      </c>
      <c r="T74" s="66">
        <v>74.219469780726001</v>
      </c>
    </row>
    <row r="75" spans="1:20" ht="18" customHeight="1" x14ac:dyDescent="0.2">
      <c r="A75" s="45" t="s">
        <v>27</v>
      </c>
      <c r="B75" s="54">
        <v>12</v>
      </c>
      <c r="C75" s="46" t="s">
        <v>15</v>
      </c>
      <c r="D75" s="46" t="s">
        <v>40</v>
      </c>
      <c r="E75" s="63">
        <v>55</v>
      </c>
      <c r="F75" s="64">
        <v>97</v>
      </c>
      <c r="G75" s="56">
        <v>0</v>
      </c>
      <c r="H75" s="58">
        <v>0</v>
      </c>
      <c r="I75" s="56">
        <v>2</v>
      </c>
      <c r="J75" s="58">
        <v>2</v>
      </c>
      <c r="K75" s="56">
        <v>2</v>
      </c>
      <c r="L75" s="58">
        <v>3</v>
      </c>
      <c r="M75" s="65">
        <v>2</v>
      </c>
      <c r="N75" s="55">
        <v>10</v>
      </c>
      <c r="O75" s="56">
        <v>120.5</v>
      </c>
      <c r="P75" s="57">
        <v>7.4844720496894404</v>
      </c>
      <c r="Q75" s="47">
        <v>71.100000000000009</v>
      </c>
      <c r="R75" s="47">
        <v>58.540667251523651</v>
      </c>
      <c r="S75" s="47">
        <v>2523.5</v>
      </c>
      <c r="T75" s="66">
        <v>60.024207717061188</v>
      </c>
    </row>
    <row r="76" spans="1:20" ht="18" customHeight="1" x14ac:dyDescent="0.2">
      <c r="A76" s="45" t="s">
        <v>27</v>
      </c>
      <c r="B76" s="54">
        <v>12</v>
      </c>
      <c r="C76" s="46" t="s">
        <v>13</v>
      </c>
      <c r="D76" s="46" t="s">
        <v>40</v>
      </c>
      <c r="E76" s="63">
        <v>56</v>
      </c>
      <c r="F76" s="64">
        <v>100</v>
      </c>
      <c r="G76" s="56">
        <v>0</v>
      </c>
      <c r="H76" s="58">
        <v>0</v>
      </c>
      <c r="I76" s="56">
        <v>3</v>
      </c>
      <c r="J76" s="58">
        <v>2</v>
      </c>
      <c r="K76" s="56">
        <v>5</v>
      </c>
      <c r="L76" s="58">
        <v>3</v>
      </c>
      <c r="M76" s="65">
        <v>2</v>
      </c>
      <c r="N76" s="55">
        <v>5</v>
      </c>
      <c r="O76" s="56">
        <v>90.5</v>
      </c>
      <c r="P76" s="57">
        <v>5.6211180124223601</v>
      </c>
      <c r="Q76" s="47">
        <v>72</v>
      </c>
      <c r="R76" s="47">
        <v>58.089160538569018</v>
      </c>
      <c r="S76" s="47">
        <v>2591.6999999999998</v>
      </c>
      <c r="T76" s="66">
        <v>59.508535493077488</v>
      </c>
    </row>
    <row r="77" spans="1:20" ht="18" customHeight="1" x14ac:dyDescent="0.2">
      <c r="A77" s="45" t="s">
        <v>37</v>
      </c>
      <c r="B77" s="54">
        <v>22</v>
      </c>
      <c r="C77" s="46" t="s">
        <v>13</v>
      </c>
      <c r="D77" s="46" t="s">
        <v>40</v>
      </c>
      <c r="E77" s="63">
        <v>57</v>
      </c>
      <c r="F77" s="64">
        <v>98</v>
      </c>
      <c r="G77" s="56">
        <v>0</v>
      </c>
      <c r="H77" s="58">
        <v>0</v>
      </c>
      <c r="I77" s="56">
        <v>5</v>
      </c>
      <c r="J77" s="58">
        <v>3</v>
      </c>
      <c r="K77" s="56">
        <v>5</v>
      </c>
      <c r="L77" s="58">
        <v>4</v>
      </c>
      <c r="M77" s="65">
        <v>5</v>
      </c>
      <c r="N77" s="55">
        <v>8</v>
      </c>
      <c r="O77" s="56">
        <v>133</v>
      </c>
      <c r="P77" s="57">
        <v>8.2608695652173907</v>
      </c>
      <c r="Q77" s="47">
        <v>72.45</v>
      </c>
      <c r="R77" s="47">
        <v>61.828200505224544</v>
      </c>
      <c r="S77" s="47">
        <v>3369.6</v>
      </c>
      <c r="T77" s="66">
        <v>73.713903181633768</v>
      </c>
    </row>
    <row r="78" spans="1:20" ht="18" customHeight="1" x14ac:dyDescent="0.2">
      <c r="A78" s="45" t="s">
        <v>37</v>
      </c>
      <c r="B78" s="54">
        <v>22</v>
      </c>
      <c r="C78" s="46" t="s">
        <v>15</v>
      </c>
      <c r="D78" s="46" t="s">
        <v>40</v>
      </c>
      <c r="E78" s="63">
        <v>58</v>
      </c>
      <c r="F78" s="64">
        <v>99</v>
      </c>
      <c r="G78" s="56">
        <v>0</v>
      </c>
      <c r="H78" s="58">
        <v>0</v>
      </c>
      <c r="I78" s="56">
        <v>2</v>
      </c>
      <c r="J78" s="58">
        <v>2</v>
      </c>
      <c r="K78" s="56">
        <v>2</v>
      </c>
      <c r="L78" s="58">
        <v>3</v>
      </c>
      <c r="M78" s="65">
        <v>2</v>
      </c>
      <c r="N78" s="55">
        <v>6</v>
      </c>
      <c r="O78" s="56">
        <v>96.5</v>
      </c>
      <c r="P78" s="57">
        <v>5.9937888198757765</v>
      </c>
      <c r="Q78" s="47">
        <v>68.399999999999991</v>
      </c>
      <c r="R78" s="47">
        <v>61.658885487866563</v>
      </c>
      <c r="S78" s="47">
        <v>2967.9</v>
      </c>
      <c r="T78" s="66">
        <v>68.262851780480943</v>
      </c>
    </row>
    <row r="79" spans="1:20" ht="18" customHeight="1" x14ac:dyDescent="0.2">
      <c r="A79" s="45" t="s">
        <v>39</v>
      </c>
      <c r="B79" s="54">
        <v>24</v>
      </c>
      <c r="C79" s="46" t="s">
        <v>15</v>
      </c>
      <c r="D79" s="46" t="s">
        <v>40</v>
      </c>
      <c r="E79" s="63">
        <v>59</v>
      </c>
      <c r="F79" s="64">
        <v>99</v>
      </c>
      <c r="G79" s="56">
        <v>0</v>
      </c>
      <c r="H79" s="58">
        <v>0</v>
      </c>
      <c r="I79" s="56">
        <v>2</v>
      </c>
      <c r="J79" s="58">
        <v>2</v>
      </c>
      <c r="K79" s="56">
        <v>2</v>
      </c>
      <c r="L79" s="58">
        <v>4</v>
      </c>
      <c r="M79" s="65">
        <v>2</v>
      </c>
      <c r="N79" s="55">
        <v>5</v>
      </c>
      <c r="O79" s="56">
        <v>102</v>
      </c>
      <c r="P79" s="57">
        <v>6.3354037267080745</v>
      </c>
      <c r="Q79" s="47">
        <v>72.899999999999991</v>
      </c>
      <c r="R79" s="47">
        <v>60.558337875039648</v>
      </c>
      <c r="S79" s="47">
        <v>3014.9</v>
      </c>
      <c r="T79" s="66">
        <v>66.245803594143311</v>
      </c>
    </row>
    <row r="80" spans="1:20" ht="18" customHeight="1" x14ac:dyDescent="0.2">
      <c r="A80" s="45" t="s">
        <v>39</v>
      </c>
      <c r="B80" s="54">
        <v>24</v>
      </c>
      <c r="C80" s="46" t="s">
        <v>13</v>
      </c>
      <c r="D80" s="46" t="s">
        <v>40</v>
      </c>
      <c r="E80" s="63">
        <v>60</v>
      </c>
      <c r="F80" s="64">
        <v>98</v>
      </c>
      <c r="G80" s="56">
        <v>0</v>
      </c>
      <c r="H80" s="58">
        <v>0</v>
      </c>
      <c r="I80" s="56">
        <v>5</v>
      </c>
      <c r="J80" s="58">
        <v>8</v>
      </c>
      <c r="K80" s="56">
        <v>5</v>
      </c>
      <c r="L80" s="58">
        <v>10</v>
      </c>
      <c r="M80" s="65">
        <v>5</v>
      </c>
      <c r="N80" s="55">
        <v>10</v>
      </c>
      <c r="O80" s="56">
        <v>279</v>
      </c>
      <c r="P80" s="57">
        <v>17.329192546583851</v>
      </c>
      <c r="Q80" s="47">
        <v>72</v>
      </c>
      <c r="R80" s="47">
        <v>59.979844899066535</v>
      </c>
      <c r="S80" s="47">
        <v>2553.1999999999998</v>
      </c>
      <c r="T80" s="66">
        <v>57.935272732946373</v>
      </c>
    </row>
    <row r="81" spans="1:20" ht="18" customHeight="1" x14ac:dyDescent="0.2">
      <c r="A81" s="45" t="s">
        <v>19</v>
      </c>
      <c r="B81" s="54">
        <v>5</v>
      </c>
      <c r="C81" s="46" t="s">
        <v>13</v>
      </c>
      <c r="D81" s="46" t="s">
        <v>40</v>
      </c>
      <c r="E81" s="63">
        <v>61</v>
      </c>
      <c r="F81" s="64">
        <v>100</v>
      </c>
      <c r="G81" s="56">
        <v>0</v>
      </c>
      <c r="H81" s="58">
        <v>0</v>
      </c>
      <c r="I81" s="56">
        <v>5</v>
      </c>
      <c r="J81" s="60" t="s">
        <v>71</v>
      </c>
      <c r="K81" s="56">
        <v>5</v>
      </c>
      <c r="L81" s="58">
        <v>3</v>
      </c>
      <c r="M81" s="65">
        <v>5</v>
      </c>
      <c r="N81" s="55">
        <v>5</v>
      </c>
      <c r="O81" s="56">
        <v>129.5</v>
      </c>
      <c r="P81" s="57">
        <v>8.0434782608695645</v>
      </c>
      <c r="Q81" s="47">
        <v>71.100000000000009</v>
      </c>
      <c r="R81" s="47">
        <v>59.189708151395934</v>
      </c>
      <c r="S81" s="47">
        <v>2278.3000000000002</v>
      </c>
      <c r="T81" s="66">
        <v>51.989691615998559</v>
      </c>
    </row>
    <row r="82" spans="1:20" ht="18" customHeight="1" x14ac:dyDescent="0.2">
      <c r="A82" s="45" t="s">
        <v>19</v>
      </c>
      <c r="B82" s="54">
        <v>5</v>
      </c>
      <c r="C82" s="46" t="s">
        <v>15</v>
      </c>
      <c r="D82" s="46" t="s">
        <v>40</v>
      </c>
      <c r="E82" s="63">
        <v>62</v>
      </c>
      <c r="F82" s="64">
        <v>99</v>
      </c>
      <c r="G82" s="56">
        <v>0</v>
      </c>
      <c r="H82" s="58">
        <v>0</v>
      </c>
      <c r="I82" s="56">
        <v>2</v>
      </c>
      <c r="J82" s="58">
        <v>2</v>
      </c>
      <c r="K82" s="56">
        <v>2</v>
      </c>
      <c r="L82" s="58">
        <v>5</v>
      </c>
      <c r="M82" s="65">
        <v>2</v>
      </c>
      <c r="N82" s="55">
        <v>5</v>
      </c>
      <c r="O82" s="56">
        <v>113.5</v>
      </c>
      <c r="P82" s="57">
        <v>7.0496894409937898</v>
      </c>
      <c r="Q82" s="47">
        <v>73.350000000000009</v>
      </c>
      <c r="R82" s="47">
        <v>61.517789640068237</v>
      </c>
      <c r="S82" s="47">
        <v>2925.2</v>
      </c>
      <c r="T82" s="66">
        <v>62.884217306742194</v>
      </c>
    </row>
    <row r="83" spans="1:20" ht="18" customHeight="1" x14ac:dyDescent="0.2">
      <c r="A83" s="45" t="s">
        <v>31</v>
      </c>
      <c r="B83" s="54">
        <v>16</v>
      </c>
      <c r="C83" s="46" t="s">
        <v>15</v>
      </c>
      <c r="D83" s="46" t="s">
        <v>40</v>
      </c>
      <c r="E83" s="63">
        <v>63</v>
      </c>
      <c r="F83" s="64">
        <v>100</v>
      </c>
      <c r="G83" s="56">
        <v>0</v>
      </c>
      <c r="H83" s="58">
        <v>0</v>
      </c>
      <c r="I83" s="56">
        <v>2</v>
      </c>
      <c r="J83" s="58">
        <v>2</v>
      </c>
      <c r="K83" s="56">
        <v>2</v>
      </c>
      <c r="L83" s="58">
        <v>4</v>
      </c>
      <c r="M83" s="65">
        <v>2</v>
      </c>
      <c r="N83" s="55">
        <v>5</v>
      </c>
      <c r="O83" s="56">
        <v>102</v>
      </c>
      <c r="P83" s="57">
        <v>6.3354037267080745</v>
      </c>
      <c r="Q83" s="47">
        <v>72</v>
      </c>
      <c r="R83" s="47">
        <v>60.600666629379148</v>
      </c>
      <c r="S83" s="47">
        <v>2710.1</v>
      </c>
      <c r="T83" s="66">
        <v>59.648228317811416</v>
      </c>
    </row>
    <row r="84" spans="1:20" ht="18" customHeight="1" x14ac:dyDescent="0.2">
      <c r="A84" s="45" t="s">
        <v>31</v>
      </c>
      <c r="B84" s="54">
        <v>16</v>
      </c>
      <c r="C84" s="46" t="s">
        <v>13</v>
      </c>
      <c r="D84" s="46" t="s">
        <v>40</v>
      </c>
      <c r="E84" s="63">
        <v>64</v>
      </c>
      <c r="F84" s="64">
        <v>95</v>
      </c>
      <c r="G84" s="56">
        <v>0</v>
      </c>
      <c r="H84" s="58">
        <v>0</v>
      </c>
      <c r="I84" s="56">
        <v>5</v>
      </c>
      <c r="J84" s="58">
        <v>10</v>
      </c>
      <c r="K84" s="56">
        <v>5</v>
      </c>
      <c r="L84" s="58">
        <v>15</v>
      </c>
      <c r="M84" s="65">
        <v>5</v>
      </c>
      <c r="N84" s="55">
        <v>25</v>
      </c>
      <c r="O84" s="56">
        <v>452.5</v>
      </c>
      <c r="P84" s="57">
        <v>28.105590062111801</v>
      </c>
      <c r="Q84" s="47">
        <v>72.45</v>
      </c>
      <c r="R84" s="47">
        <v>60.120940746864854</v>
      </c>
      <c r="S84" s="47">
        <v>2905.5</v>
      </c>
      <c r="T84" s="66">
        <v>67.430324175284184</v>
      </c>
    </row>
    <row r="85" spans="1:20" ht="18" customHeight="1" x14ac:dyDescent="0.2">
      <c r="A85" s="45" t="s">
        <v>26</v>
      </c>
      <c r="B85" s="54">
        <v>11</v>
      </c>
      <c r="C85" s="46" t="s">
        <v>13</v>
      </c>
      <c r="D85" s="46" t="s">
        <v>40</v>
      </c>
      <c r="E85" s="63">
        <v>65</v>
      </c>
      <c r="F85" s="64">
        <v>100</v>
      </c>
      <c r="G85" s="56">
        <v>0</v>
      </c>
      <c r="H85" s="58">
        <v>0</v>
      </c>
      <c r="I85" s="56">
        <v>5</v>
      </c>
      <c r="J85" s="58">
        <v>15</v>
      </c>
      <c r="K85" s="56">
        <v>5</v>
      </c>
      <c r="L85" s="58">
        <v>15</v>
      </c>
      <c r="M85" s="65">
        <v>5</v>
      </c>
      <c r="N85" s="55">
        <v>15</v>
      </c>
      <c r="O85" s="56">
        <v>457.5</v>
      </c>
      <c r="P85" s="57">
        <v>28.416149068322984</v>
      </c>
      <c r="Q85" s="47">
        <v>71.100000000000009</v>
      </c>
      <c r="R85" s="47">
        <v>59.443680677432909</v>
      </c>
      <c r="S85" s="47">
        <v>2571.9</v>
      </c>
      <c r="T85" s="66">
        <v>58.438749710810725</v>
      </c>
    </row>
    <row r="86" spans="1:20" ht="18" customHeight="1" x14ac:dyDescent="0.2">
      <c r="A86" s="45" t="s">
        <v>26</v>
      </c>
      <c r="B86" s="54">
        <v>11</v>
      </c>
      <c r="C86" s="46" t="s">
        <v>15</v>
      </c>
      <c r="D86" s="46" t="s">
        <v>40</v>
      </c>
      <c r="E86" s="63">
        <v>66</v>
      </c>
      <c r="F86" s="64">
        <v>98</v>
      </c>
      <c r="G86" s="56">
        <v>0</v>
      </c>
      <c r="H86" s="58">
        <v>0</v>
      </c>
      <c r="I86" s="56">
        <v>2</v>
      </c>
      <c r="J86" s="58">
        <v>2</v>
      </c>
      <c r="K86" s="56">
        <v>2</v>
      </c>
      <c r="L86" s="58">
        <v>3</v>
      </c>
      <c r="M86" s="65">
        <v>2</v>
      </c>
      <c r="N86" s="55">
        <v>4</v>
      </c>
      <c r="O86" s="56">
        <v>84.5</v>
      </c>
      <c r="P86" s="57">
        <v>5.2484472049689446</v>
      </c>
      <c r="Q86" s="47">
        <v>71.55</v>
      </c>
      <c r="R86" s="47">
        <v>60.713543307617805</v>
      </c>
      <c r="S86" s="47">
        <v>3320.2</v>
      </c>
      <c r="T86" s="66">
        <v>74.89711383612898</v>
      </c>
    </row>
    <row r="87" spans="1:20" ht="18" customHeight="1" x14ac:dyDescent="0.2">
      <c r="A87" s="45" t="s">
        <v>36</v>
      </c>
      <c r="B87" s="54">
        <v>21</v>
      </c>
      <c r="C87" s="46" t="s">
        <v>15</v>
      </c>
      <c r="D87" s="46" t="s">
        <v>40</v>
      </c>
      <c r="E87" s="63">
        <v>67</v>
      </c>
      <c r="F87" s="64">
        <v>100</v>
      </c>
      <c r="G87" s="56">
        <v>0</v>
      </c>
      <c r="H87" s="58">
        <v>0</v>
      </c>
      <c r="I87" s="56">
        <v>2</v>
      </c>
      <c r="J87" s="58">
        <v>2</v>
      </c>
      <c r="K87" s="56">
        <v>2</v>
      </c>
      <c r="L87" s="58">
        <v>3</v>
      </c>
      <c r="M87" s="65">
        <v>2</v>
      </c>
      <c r="N87" s="55">
        <v>5</v>
      </c>
      <c r="O87" s="56">
        <v>90.5</v>
      </c>
      <c r="P87" s="57">
        <v>5.6211180124223601</v>
      </c>
      <c r="Q87" s="47">
        <v>72.899999999999991</v>
      </c>
      <c r="R87" s="47">
        <v>57.750530503853049</v>
      </c>
      <c r="S87" s="47">
        <v>3678.6</v>
      </c>
      <c r="T87" s="66">
        <v>83.911443204748863</v>
      </c>
    </row>
    <row r="88" spans="1:20" ht="18" customHeight="1" x14ac:dyDescent="0.2">
      <c r="A88" s="45" t="s">
        <v>36</v>
      </c>
      <c r="B88" s="54">
        <v>21</v>
      </c>
      <c r="C88" s="46" t="s">
        <v>13</v>
      </c>
      <c r="D88" s="46" t="s">
        <v>40</v>
      </c>
      <c r="E88" s="63">
        <v>68</v>
      </c>
      <c r="F88" s="64">
        <v>98</v>
      </c>
      <c r="G88" s="56">
        <v>0</v>
      </c>
      <c r="H88" s="58">
        <v>0</v>
      </c>
      <c r="I88" s="56">
        <v>5</v>
      </c>
      <c r="J88" s="58">
        <v>5</v>
      </c>
      <c r="K88" s="56">
        <v>5</v>
      </c>
      <c r="L88" s="58">
        <v>10</v>
      </c>
      <c r="M88" s="65">
        <v>5</v>
      </c>
      <c r="N88" s="55">
        <v>15</v>
      </c>
      <c r="O88" s="56">
        <v>270</v>
      </c>
      <c r="P88" s="57">
        <v>16.770186335403729</v>
      </c>
      <c r="Q88" s="47">
        <v>67.95</v>
      </c>
      <c r="R88" s="47">
        <v>58.089160538569018</v>
      </c>
      <c r="S88" s="47">
        <v>3489</v>
      </c>
      <c r="T88" s="66">
        <v>86.618859831218145</v>
      </c>
    </row>
    <row r="89" spans="1:20" ht="18" customHeight="1" x14ac:dyDescent="0.2">
      <c r="A89" s="45" t="s">
        <v>28</v>
      </c>
      <c r="B89" s="54">
        <v>13</v>
      </c>
      <c r="C89" s="46" t="s">
        <v>13</v>
      </c>
      <c r="D89" s="46" t="s">
        <v>40</v>
      </c>
      <c r="E89" s="63">
        <v>69</v>
      </c>
      <c r="F89" s="64">
        <v>100</v>
      </c>
      <c r="G89" s="56">
        <v>0</v>
      </c>
      <c r="H89" s="58">
        <v>0</v>
      </c>
      <c r="I89" s="56">
        <v>2</v>
      </c>
      <c r="J89" s="58">
        <v>3</v>
      </c>
      <c r="K89" s="56">
        <v>2</v>
      </c>
      <c r="L89" s="58">
        <v>1</v>
      </c>
      <c r="M89" s="65">
        <v>2</v>
      </c>
      <c r="N89" s="55">
        <v>5</v>
      </c>
      <c r="O89" s="56">
        <v>80.5</v>
      </c>
      <c r="P89" s="57">
        <v>5</v>
      </c>
      <c r="Q89" s="47">
        <v>71.55</v>
      </c>
      <c r="R89" s="47">
        <v>60.685324138058142</v>
      </c>
      <c r="S89" s="47">
        <v>3300.8</v>
      </c>
      <c r="T89" s="66">
        <v>73.004230404220763</v>
      </c>
    </row>
    <row r="90" spans="1:20" ht="18" customHeight="1" x14ac:dyDescent="0.2">
      <c r="A90" s="45" t="s">
        <v>28</v>
      </c>
      <c r="B90" s="54">
        <v>13</v>
      </c>
      <c r="C90" s="46" t="s">
        <v>15</v>
      </c>
      <c r="D90" s="46" t="s">
        <v>40</v>
      </c>
      <c r="E90" s="63">
        <v>70</v>
      </c>
      <c r="F90" s="64">
        <v>100</v>
      </c>
      <c r="G90" s="56">
        <v>0</v>
      </c>
      <c r="H90" s="58">
        <v>0</v>
      </c>
      <c r="I90" s="56">
        <v>2</v>
      </c>
      <c r="J90" s="58">
        <v>2</v>
      </c>
      <c r="K90" s="56">
        <v>2</v>
      </c>
      <c r="L90" s="58">
        <v>5</v>
      </c>
      <c r="M90" s="65">
        <v>2</v>
      </c>
      <c r="N90" s="55">
        <v>5</v>
      </c>
      <c r="O90" s="56">
        <v>113.5</v>
      </c>
      <c r="P90" s="57">
        <v>7.0496894409937898</v>
      </c>
      <c r="Q90" s="47">
        <v>72.45</v>
      </c>
      <c r="R90" s="47">
        <v>60.967515833654787</v>
      </c>
      <c r="S90" s="47">
        <v>3321.8</v>
      </c>
      <c r="T90" s="66">
        <v>72.22020581272163</v>
      </c>
    </row>
    <row r="91" spans="1:20" ht="18" customHeight="1" x14ac:dyDescent="0.2">
      <c r="A91" s="45" t="s">
        <v>30</v>
      </c>
      <c r="B91" s="54">
        <v>15</v>
      </c>
      <c r="C91" s="46" t="s">
        <v>15</v>
      </c>
      <c r="D91" s="46" t="s">
        <v>40</v>
      </c>
      <c r="E91" s="63">
        <v>71</v>
      </c>
      <c r="F91" s="64">
        <v>100</v>
      </c>
      <c r="G91" s="56">
        <v>0</v>
      </c>
      <c r="H91" s="58">
        <v>0</v>
      </c>
      <c r="I91" s="56">
        <v>2</v>
      </c>
      <c r="J91" s="58">
        <v>2</v>
      </c>
      <c r="K91" s="56">
        <v>2</v>
      </c>
      <c r="L91" s="58">
        <v>3</v>
      </c>
      <c r="M91" s="65">
        <v>2</v>
      </c>
      <c r="N91" s="55">
        <v>5</v>
      </c>
      <c r="O91" s="56">
        <v>90.5</v>
      </c>
      <c r="P91" s="57">
        <v>5.6211180124223601</v>
      </c>
      <c r="Q91" s="47">
        <v>72.45</v>
      </c>
      <c r="R91" s="47">
        <v>59.316694414414414</v>
      </c>
      <c r="S91" s="47">
        <v>2957.4</v>
      </c>
      <c r="T91" s="66">
        <v>66.087126427950906</v>
      </c>
    </row>
    <row r="92" spans="1:20" ht="18" customHeight="1" x14ac:dyDescent="0.2">
      <c r="A92" s="45" t="s">
        <v>30</v>
      </c>
      <c r="B92" s="54">
        <v>15</v>
      </c>
      <c r="C92" s="46" t="s">
        <v>13</v>
      </c>
      <c r="D92" s="46" t="s">
        <v>40</v>
      </c>
      <c r="E92" s="63">
        <v>72</v>
      </c>
      <c r="F92" s="64">
        <v>97</v>
      </c>
      <c r="G92" s="56">
        <v>0</v>
      </c>
      <c r="H92" s="58">
        <v>0</v>
      </c>
      <c r="I92" s="56">
        <v>5</v>
      </c>
      <c r="J92" s="58">
        <v>3</v>
      </c>
      <c r="K92" s="56">
        <v>5</v>
      </c>
      <c r="L92" s="58">
        <v>5</v>
      </c>
      <c r="M92" s="65">
        <v>2</v>
      </c>
      <c r="N92" s="55">
        <v>5</v>
      </c>
      <c r="O92" s="56">
        <v>126.5</v>
      </c>
      <c r="P92" s="57">
        <v>7.8571428571428568</v>
      </c>
      <c r="Q92" s="47">
        <v>68.399999999999991</v>
      </c>
      <c r="R92" s="47">
        <v>59.655324449130397</v>
      </c>
      <c r="S92" s="47">
        <v>2550.8000000000002</v>
      </c>
      <c r="T92" s="66">
        <v>61.890143661536591</v>
      </c>
    </row>
    <row r="93" spans="1:20" ht="18" customHeight="1" x14ac:dyDescent="0.2">
      <c r="A93" s="45" t="s">
        <v>22</v>
      </c>
      <c r="B93" s="54">
        <v>8</v>
      </c>
      <c r="C93" s="46" t="s">
        <v>13</v>
      </c>
      <c r="D93" s="46" t="s">
        <v>40</v>
      </c>
      <c r="E93" s="63">
        <v>73</v>
      </c>
      <c r="F93" s="64">
        <v>100</v>
      </c>
      <c r="G93" s="56">
        <v>0</v>
      </c>
      <c r="H93" s="58">
        <v>0</v>
      </c>
      <c r="I93" s="56">
        <v>5</v>
      </c>
      <c r="J93" s="58">
        <v>2</v>
      </c>
      <c r="K93" s="56">
        <v>5</v>
      </c>
      <c r="L93" s="58">
        <v>3</v>
      </c>
      <c r="M93" s="65">
        <v>2</v>
      </c>
      <c r="N93" s="55">
        <v>3</v>
      </c>
      <c r="O93" s="56">
        <v>78.5</v>
      </c>
      <c r="P93" s="57">
        <v>4.8757763975155282</v>
      </c>
      <c r="Q93" s="47">
        <v>72</v>
      </c>
      <c r="R93" s="47">
        <v>60.163269501204347</v>
      </c>
      <c r="S93" s="47">
        <v>1872.5</v>
      </c>
      <c r="T93" s="66">
        <v>41.512609199108823</v>
      </c>
    </row>
    <row r="94" spans="1:20" ht="18" customHeight="1" x14ac:dyDescent="0.2">
      <c r="A94" s="45" t="s">
        <v>22</v>
      </c>
      <c r="B94" s="54">
        <v>8</v>
      </c>
      <c r="C94" s="46" t="s">
        <v>15</v>
      </c>
      <c r="D94" s="46" t="s">
        <v>40</v>
      </c>
      <c r="E94" s="63">
        <v>74</v>
      </c>
      <c r="F94" s="64">
        <v>100</v>
      </c>
      <c r="G94" s="56">
        <v>0</v>
      </c>
      <c r="H94" s="58">
        <v>0</v>
      </c>
      <c r="I94" s="56">
        <v>2</v>
      </c>
      <c r="J94" s="58">
        <v>2</v>
      </c>
      <c r="K94" s="56">
        <v>2</v>
      </c>
      <c r="L94" s="58">
        <v>5</v>
      </c>
      <c r="M94" s="65">
        <v>2</v>
      </c>
      <c r="N94" s="55">
        <v>5</v>
      </c>
      <c r="O94" s="56">
        <v>113.5</v>
      </c>
      <c r="P94" s="57">
        <v>7.0496894409937898</v>
      </c>
      <c r="Q94" s="47">
        <v>73.350000000000009</v>
      </c>
      <c r="R94" s="47">
        <v>60.417242027241329</v>
      </c>
      <c r="S94" s="47">
        <v>2427.3000000000002</v>
      </c>
      <c r="T94" s="66">
        <v>52.599858016006515</v>
      </c>
    </row>
    <row r="95" spans="1:20" ht="18" customHeight="1" x14ac:dyDescent="0.2">
      <c r="A95" s="45" t="s">
        <v>32</v>
      </c>
      <c r="B95" s="54">
        <v>17</v>
      </c>
      <c r="C95" s="46" t="s">
        <v>15</v>
      </c>
      <c r="D95" s="46" t="s">
        <v>40</v>
      </c>
      <c r="E95" s="63">
        <v>75</v>
      </c>
      <c r="F95" s="64">
        <v>100</v>
      </c>
      <c r="G95" s="56">
        <v>0</v>
      </c>
      <c r="H95" s="58">
        <v>0</v>
      </c>
      <c r="I95" s="56">
        <v>2</v>
      </c>
      <c r="J95" s="58">
        <v>3</v>
      </c>
      <c r="K95" s="56">
        <v>2</v>
      </c>
      <c r="L95" s="58">
        <v>3</v>
      </c>
      <c r="M95" s="65">
        <v>2</v>
      </c>
      <c r="N95" s="55">
        <v>5</v>
      </c>
      <c r="O95" s="56">
        <v>103.5</v>
      </c>
      <c r="P95" s="57">
        <v>6.4285714285714279</v>
      </c>
      <c r="Q95" s="47">
        <v>71.55</v>
      </c>
      <c r="R95" s="47">
        <v>60.092721577305184</v>
      </c>
      <c r="S95" s="47">
        <v>3668</v>
      </c>
      <c r="T95" s="66">
        <v>81.925659461798276</v>
      </c>
    </row>
    <row r="96" spans="1:20" ht="18" customHeight="1" x14ac:dyDescent="0.2">
      <c r="A96" s="45" t="s">
        <v>32</v>
      </c>
      <c r="B96" s="54">
        <v>17</v>
      </c>
      <c r="C96" s="46" t="s">
        <v>13</v>
      </c>
      <c r="D96" s="46" t="s">
        <v>40</v>
      </c>
      <c r="E96" s="63">
        <v>76</v>
      </c>
      <c r="F96" s="64">
        <v>100</v>
      </c>
      <c r="G96" s="56">
        <v>0</v>
      </c>
      <c r="H96" s="58">
        <v>0</v>
      </c>
      <c r="I96" s="56">
        <v>8</v>
      </c>
      <c r="J96" s="58">
        <v>10</v>
      </c>
      <c r="K96" s="56">
        <v>8</v>
      </c>
      <c r="L96" s="58">
        <v>30</v>
      </c>
      <c r="M96" s="65">
        <v>5</v>
      </c>
      <c r="N96" s="55">
        <v>35</v>
      </c>
      <c r="O96" s="56">
        <v>685</v>
      </c>
      <c r="P96" s="57">
        <v>42.546583850931682</v>
      </c>
      <c r="Q96" s="47">
        <v>72</v>
      </c>
      <c r="R96" s="47">
        <v>58.286694725486676</v>
      </c>
      <c r="S96" s="47">
        <v>3267.6</v>
      </c>
      <c r="T96" s="66">
        <v>74.773738198983295</v>
      </c>
    </row>
    <row r="97" spans="1:20" ht="18" customHeight="1" x14ac:dyDescent="0.2">
      <c r="A97" s="45" t="s">
        <v>18</v>
      </c>
      <c r="B97" s="54">
        <v>4</v>
      </c>
      <c r="C97" s="46" t="s">
        <v>13</v>
      </c>
      <c r="D97" s="46" t="s">
        <v>40</v>
      </c>
      <c r="E97" s="63">
        <v>77</v>
      </c>
      <c r="F97" s="64">
        <v>100</v>
      </c>
      <c r="G97" s="56">
        <v>0</v>
      </c>
      <c r="H97" s="58">
        <v>0</v>
      </c>
      <c r="I97" s="56">
        <v>5</v>
      </c>
      <c r="J97" s="58">
        <v>2</v>
      </c>
      <c r="K97" s="56">
        <v>5</v>
      </c>
      <c r="L97" s="58">
        <v>5</v>
      </c>
      <c r="M97" s="65">
        <v>5</v>
      </c>
      <c r="N97" s="55">
        <v>5</v>
      </c>
      <c r="O97" s="56">
        <v>113.5</v>
      </c>
      <c r="P97" s="57">
        <v>7.0496894409937898</v>
      </c>
      <c r="Q97" s="47">
        <v>68.850000000000009</v>
      </c>
      <c r="R97" s="47">
        <v>60.953406248874948</v>
      </c>
      <c r="S97" s="47">
        <v>3459.3</v>
      </c>
      <c r="T97" s="66">
        <v>79.160482480029046</v>
      </c>
    </row>
    <row r="98" spans="1:20" ht="18" customHeight="1" x14ac:dyDescent="0.2">
      <c r="A98" s="45" t="s">
        <v>18</v>
      </c>
      <c r="B98" s="54">
        <v>4</v>
      </c>
      <c r="C98" s="46" t="s">
        <v>15</v>
      </c>
      <c r="D98" s="46" t="s">
        <v>40</v>
      </c>
      <c r="E98" s="63">
        <v>78</v>
      </c>
      <c r="F98" s="64">
        <v>99</v>
      </c>
      <c r="G98" s="56">
        <v>0</v>
      </c>
      <c r="H98" s="58">
        <v>0</v>
      </c>
      <c r="I98" s="56">
        <v>2</v>
      </c>
      <c r="J98" s="58">
        <v>2</v>
      </c>
      <c r="K98" s="56">
        <v>2</v>
      </c>
      <c r="L98" s="58">
        <v>5</v>
      </c>
      <c r="M98" s="65">
        <v>2</v>
      </c>
      <c r="N98" s="55">
        <v>5</v>
      </c>
      <c r="O98" s="56">
        <v>113.5</v>
      </c>
      <c r="P98" s="57">
        <v>7.0496894409937898</v>
      </c>
      <c r="Q98" s="47">
        <v>73.8</v>
      </c>
      <c r="R98" s="47">
        <v>60.008064068626197</v>
      </c>
      <c r="S98" s="47">
        <v>3374.3</v>
      </c>
      <c r="T98" s="66">
        <v>73.9102463620451</v>
      </c>
    </row>
    <row r="99" spans="1:20" ht="18" customHeight="1" x14ac:dyDescent="0.2">
      <c r="A99" s="45" t="s">
        <v>16</v>
      </c>
      <c r="B99" s="54">
        <v>2</v>
      </c>
      <c r="C99" s="46" t="s">
        <v>15</v>
      </c>
      <c r="D99" s="46" t="s">
        <v>40</v>
      </c>
      <c r="E99" s="63">
        <v>79</v>
      </c>
      <c r="F99" s="64">
        <v>99</v>
      </c>
      <c r="G99" s="56">
        <v>0</v>
      </c>
      <c r="H99" s="58">
        <v>0</v>
      </c>
      <c r="I99" s="56">
        <v>2</v>
      </c>
      <c r="J99" s="58">
        <v>2</v>
      </c>
      <c r="K99" s="56">
        <v>2</v>
      </c>
      <c r="L99" s="58">
        <v>3</v>
      </c>
      <c r="M99" s="65">
        <v>2</v>
      </c>
      <c r="N99" s="55">
        <v>5</v>
      </c>
      <c r="O99" s="56">
        <v>90.5</v>
      </c>
      <c r="P99" s="57">
        <v>5.6211180124223601</v>
      </c>
      <c r="Q99" s="47">
        <v>69.75</v>
      </c>
      <c r="R99" s="47">
        <v>60.840529570636292</v>
      </c>
      <c r="S99" s="47">
        <v>3257.6</v>
      </c>
      <c r="T99" s="66">
        <v>74.464194279862483</v>
      </c>
    </row>
    <row r="100" spans="1:20" ht="18" customHeight="1" x14ac:dyDescent="0.2">
      <c r="A100" s="45" t="s">
        <v>16</v>
      </c>
      <c r="B100" s="54">
        <v>2</v>
      </c>
      <c r="C100" s="46" t="s">
        <v>13</v>
      </c>
      <c r="D100" s="46" t="s">
        <v>40</v>
      </c>
      <c r="E100" s="63">
        <v>80</v>
      </c>
      <c r="F100" s="64">
        <v>99</v>
      </c>
      <c r="G100" s="56">
        <v>0</v>
      </c>
      <c r="H100" s="58">
        <v>0</v>
      </c>
      <c r="I100" s="56">
        <v>5</v>
      </c>
      <c r="J100" s="58">
        <v>5</v>
      </c>
      <c r="K100" s="56">
        <v>5</v>
      </c>
      <c r="L100" s="58">
        <v>12</v>
      </c>
      <c r="M100" s="65">
        <v>5</v>
      </c>
      <c r="N100" s="55">
        <v>15</v>
      </c>
      <c r="O100" s="56">
        <v>293</v>
      </c>
      <c r="P100" s="57">
        <v>18.198757763975156</v>
      </c>
      <c r="Q100" s="47">
        <v>72.45</v>
      </c>
      <c r="R100" s="47">
        <v>61.235597944471593</v>
      </c>
      <c r="S100" s="47">
        <v>3000.6</v>
      </c>
      <c r="T100" s="66">
        <v>65.607378996479369</v>
      </c>
    </row>
    <row r="101" spans="1:20" ht="18" customHeight="1" x14ac:dyDescent="0.2">
      <c r="A101" s="45" t="s">
        <v>12</v>
      </c>
      <c r="B101" s="54">
        <v>1</v>
      </c>
      <c r="C101" s="46" t="s">
        <v>13</v>
      </c>
      <c r="D101" s="46" t="s">
        <v>40</v>
      </c>
      <c r="E101" s="63">
        <v>81</v>
      </c>
      <c r="F101" s="64">
        <v>95</v>
      </c>
      <c r="G101" s="56">
        <v>0</v>
      </c>
      <c r="H101" s="58">
        <v>0</v>
      </c>
      <c r="I101" s="56">
        <v>8</v>
      </c>
      <c r="J101" s="58">
        <v>15</v>
      </c>
      <c r="K101" s="56">
        <v>8</v>
      </c>
      <c r="L101" s="58">
        <v>70</v>
      </c>
      <c r="M101" s="65">
        <v>8</v>
      </c>
      <c r="N101" s="55">
        <v>95</v>
      </c>
      <c r="O101" s="56">
        <v>1570</v>
      </c>
      <c r="P101" s="57">
        <v>97.515527950310556</v>
      </c>
      <c r="Q101" s="47">
        <v>74.25</v>
      </c>
      <c r="R101" s="47">
        <v>58.202037216807682</v>
      </c>
      <c r="S101" s="47">
        <v>2108.1</v>
      </c>
      <c r="T101" s="66">
        <v>49.312280701754375</v>
      </c>
    </row>
    <row r="102" spans="1:20" ht="18" customHeight="1" x14ac:dyDescent="0.2">
      <c r="A102" s="45" t="s">
        <v>12</v>
      </c>
      <c r="B102" s="54">
        <v>1</v>
      </c>
      <c r="C102" s="46" t="s">
        <v>15</v>
      </c>
      <c r="D102" s="46" t="s">
        <v>40</v>
      </c>
      <c r="E102" s="63">
        <v>82</v>
      </c>
      <c r="F102" s="64">
        <v>100</v>
      </c>
      <c r="G102" s="56">
        <v>0</v>
      </c>
      <c r="H102" s="58">
        <v>0</v>
      </c>
      <c r="I102" s="56">
        <v>2</v>
      </c>
      <c r="J102" s="58">
        <v>2</v>
      </c>
      <c r="K102" s="56">
        <v>2</v>
      </c>
      <c r="L102" s="58">
        <v>3</v>
      </c>
      <c r="M102" s="65">
        <v>2</v>
      </c>
      <c r="N102" s="55">
        <v>5</v>
      </c>
      <c r="O102" s="56">
        <v>90.5</v>
      </c>
      <c r="P102" s="57">
        <v>5.6211180124223601</v>
      </c>
      <c r="Q102" s="47">
        <v>72.899999999999991</v>
      </c>
      <c r="R102" s="47">
        <v>61.912858013903538</v>
      </c>
      <c r="S102" s="47">
        <v>3356.1</v>
      </c>
      <c r="T102" s="66">
        <v>71.408291552719547</v>
      </c>
    </row>
    <row r="103" spans="1:20" ht="18" customHeight="1" x14ac:dyDescent="0.2">
      <c r="A103" s="45" t="s">
        <v>21</v>
      </c>
      <c r="B103" s="54">
        <v>7</v>
      </c>
      <c r="C103" s="46" t="s">
        <v>15</v>
      </c>
      <c r="D103" s="46" t="s">
        <v>40</v>
      </c>
      <c r="E103" s="63">
        <v>83</v>
      </c>
      <c r="F103" s="64">
        <v>100</v>
      </c>
      <c r="G103" s="56">
        <v>0</v>
      </c>
      <c r="H103" s="58">
        <v>0</v>
      </c>
      <c r="I103" s="56">
        <v>2</v>
      </c>
      <c r="J103" s="58">
        <v>3</v>
      </c>
      <c r="K103" s="56">
        <v>2</v>
      </c>
      <c r="L103" s="58">
        <v>3</v>
      </c>
      <c r="M103" s="65">
        <v>2</v>
      </c>
      <c r="N103" s="55">
        <v>5</v>
      </c>
      <c r="O103" s="56">
        <v>103.5</v>
      </c>
      <c r="P103" s="57">
        <v>6.4285714285714279</v>
      </c>
      <c r="Q103" s="47">
        <v>72</v>
      </c>
      <c r="R103" s="47">
        <v>62.082173031261526</v>
      </c>
      <c r="S103" s="47">
        <v>3455.1</v>
      </c>
      <c r="T103" s="66">
        <v>74.230664062500011</v>
      </c>
    </row>
    <row r="104" spans="1:20" ht="18" customHeight="1" x14ac:dyDescent="0.2">
      <c r="A104" s="45" t="s">
        <v>21</v>
      </c>
      <c r="B104" s="54">
        <v>7</v>
      </c>
      <c r="C104" s="46" t="s">
        <v>13</v>
      </c>
      <c r="D104" s="46" t="s">
        <v>40</v>
      </c>
      <c r="E104" s="63">
        <v>84</v>
      </c>
      <c r="F104" s="64">
        <v>100</v>
      </c>
      <c r="G104" s="56">
        <v>0</v>
      </c>
      <c r="H104" s="58">
        <v>0</v>
      </c>
      <c r="I104" s="56">
        <v>6</v>
      </c>
      <c r="J104" s="58">
        <v>10</v>
      </c>
      <c r="K104" s="56">
        <v>5</v>
      </c>
      <c r="L104" s="58">
        <v>20</v>
      </c>
      <c r="M104" s="65">
        <v>3</v>
      </c>
      <c r="N104" s="55">
        <v>20</v>
      </c>
      <c r="O104" s="56">
        <v>480</v>
      </c>
      <c r="P104" s="57">
        <v>29.813664596273291</v>
      </c>
      <c r="Q104" s="47">
        <v>67.5</v>
      </c>
      <c r="R104" s="47">
        <v>60.318474933782504</v>
      </c>
      <c r="S104" s="47">
        <v>2389.1999999999998</v>
      </c>
      <c r="T104" s="66">
        <v>56.353450292397653</v>
      </c>
    </row>
    <row r="105" spans="1:20" ht="18" customHeight="1" x14ac:dyDescent="0.2">
      <c r="A105" s="45" t="s">
        <v>25</v>
      </c>
      <c r="B105" s="54">
        <v>10</v>
      </c>
      <c r="C105" s="46" t="s">
        <v>13</v>
      </c>
      <c r="D105" s="46" t="s">
        <v>40</v>
      </c>
      <c r="E105" s="63">
        <v>85</v>
      </c>
      <c r="F105" s="64">
        <v>100</v>
      </c>
      <c r="G105" s="56">
        <v>0</v>
      </c>
      <c r="H105" s="58">
        <v>0</v>
      </c>
      <c r="I105" s="56">
        <v>7</v>
      </c>
      <c r="J105" s="58">
        <v>15</v>
      </c>
      <c r="K105" s="56">
        <v>8</v>
      </c>
      <c r="L105" s="58">
        <v>25</v>
      </c>
      <c r="M105" s="65">
        <v>5</v>
      </c>
      <c r="N105" s="55">
        <v>75</v>
      </c>
      <c r="O105" s="56">
        <v>932.5</v>
      </c>
      <c r="P105" s="57">
        <v>57.919254658385086</v>
      </c>
      <c r="Q105" s="47">
        <v>71.100000000000009</v>
      </c>
      <c r="R105" s="47">
        <v>57.821078427752212</v>
      </c>
      <c r="S105" s="47">
        <v>2525.9</v>
      </c>
      <c r="T105" s="66">
        <v>59.004141415077441</v>
      </c>
    </row>
    <row r="106" spans="1:20" ht="18" customHeight="1" x14ac:dyDescent="0.2">
      <c r="A106" s="45" t="s">
        <v>25</v>
      </c>
      <c r="B106" s="54">
        <v>10</v>
      </c>
      <c r="C106" s="46" t="s">
        <v>15</v>
      </c>
      <c r="D106" s="46" t="s">
        <v>40</v>
      </c>
      <c r="E106" s="63">
        <v>86</v>
      </c>
      <c r="F106" s="64">
        <v>100</v>
      </c>
      <c r="G106" s="56">
        <v>0</v>
      </c>
      <c r="H106" s="58">
        <v>0</v>
      </c>
      <c r="I106" s="56">
        <v>2</v>
      </c>
      <c r="J106" s="58">
        <v>2</v>
      </c>
      <c r="K106" s="56">
        <v>2</v>
      </c>
      <c r="L106" s="58">
        <v>5</v>
      </c>
      <c r="M106" s="65">
        <v>2</v>
      </c>
      <c r="N106" s="55">
        <v>5</v>
      </c>
      <c r="O106" s="56">
        <v>113.5</v>
      </c>
      <c r="P106" s="57">
        <v>7.0496894409937898</v>
      </c>
      <c r="Q106" s="47">
        <v>72</v>
      </c>
      <c r="R106" s="47">
        <v>60.43135161202116</v>
      </c>
      <c r="S106" s="47">
        <v>3467</v>
      </c>
      <c r="T106" s="66">
        <v>76.5210935675928</v>
      </c>
    </row>
    <row r="107" spans="1:20" ht="18" customHeight="1" x14ac:dyDescent="0.2">
      <c r="A107" s="45" t="s">
        <v>20</v>
      </c>
      <c r="B107" s="54">
        <v>6</v>
      </c>
      <c r="C107" s="46" t="s">
        <v>15</v>
      </c>
      <c r="D107" s="46" t="s">
        <v>40</v>
      </c>
      <c r="E107" s="63">
        <v>87</v>
      </c>
      <c r="F107" s="64">
        <v>100</v>
      </c>
      <c r="G107" s="56">
        <v>0</v>
      </c>
      <c r="H107" s="58">
        <v>0</v>
      </c>
      <c r="I107" s="56">
        <v>2</v>
      </c>
      <c r="J107" s="58">
        <v>2</v>
      </c>
      <c r="K107" s="56">
        <v>2</v>
      </c>
      <c r="L107" s="58">
        <v>2</v>
      </c>
      <c r="M107" s="65">
        <v>2</v>
      </c>
      <c r="N107" s="55">
        <v>3</v>
      </c>
      <c r="O107" s="56">
        <v>67</v>
      </c>
      <c r="P107" s="57">
        <v>4.1614906832298137</v>
      </c>
      <c r="Q107" s="47">
        <v>72.45</v>
      </c>
      <c r="R107" s="47">
        <v>58.145598877688357</v>
      </c>
      <c r="S107" s="47">
        <v>3110.5</v>
      </c>
      <c r="T107" s="66">
        <v>70.908304081051298</v>
      </c>
    </row>
    <row r="108" spans="1:20" ht="18" customHeight="1" x14ac:dyDescent="0.2">
      <c r="A108" s="45" t="s">
        <v>20</v>
      </c>
      <c r="B108" s="54">
        <v>6</v>
      </c>
      <c r="C108" s="46" t="s">
        <v>13</v>
      </c>
      <c r="D108" s="46" t="s">
        <v>40</v>
      </c>
      <c r="E108" s="63">
        <v>88</v>
      </c>
      <c r="F108" s="64">
        <v>100</v>
      </c>
      <c r="G108" s="56">
        <v>0</v>
      </c>
      <c r="H108" s="58">
        <v>0</v>
      </c>
      <c r="I108" s="56">
        <v>8</v>
      </c>
      <c r="J108" s="60" t="s">
        <v>71</v>
      </c>
      <c r="K108" s="56">
        <v>8</v>
      </c>
      <c r="L108" s="58">
        <v>3</v>
      </c>
      <c r="M108" s="65">
        <v>8</v>
      </c>
      <c r="N108" s="55">
        <v>8</v>
      </c>
      <c r="O108" s="56">
        <v>147.5</v>
      </c>
      <c r="P108" s="57">
        <v>9.1614906832298146</v>
      </c>
      <c r="Q108" s="47">
        <v>71.55</v>
      </c>
      <c r="R108" s="47">
        <v>62.293816802959007</v>
      </c>
      <c r="S108" s="47">
        <v>3102.8</v>
      </c>
      <c r="T108" s="66">
        <v>66.853066660968551</v>
      </c>
    </row>
    <row r="109" spans="1:20" ht="18" customHeight="1" x14ac:dyDescent="0.2">
      <c r="A109" s="45" t="s">
        <v>38</v>
      </c>
      <c r="B109" s="54">
        <v>23</v>
      </c>
      <c r="C109" s="46" t="s">
        <v>13</v>
      </c>
      <c r="D109" s="46" t="s">
        <v>40</v>
      </c>
      <c r="E109" s="63">
        <v>89</v>
      </c>
      <c r="F109" s="64">
        <v>97</v>
      </c>
      <c r="G109" s="56">
        <v>0</v>
      </c>
      <c r="H109" s="58">
        <v>0</v>
      </c>
      <c r="I109" s="56">
        <v>2</v>
      </c>
      <c r="J109" s="58">
        <v>1</v>
      </c>
      <c r="K109" s="56">
        <v>2</v>
      </c>
      <c r="L109" s="58">
        <v>1</v>
      </c>
      <c r="M109" s="65">
        <v>3</v>
      </c>
      <c r="N109" s="55">
        <v>2</v>
      </c>
      <c r="O109" s="56">
        <v>36.5</v>
      </c>
      <c r="P109" s="57">
        <v>2.2670807453416151</v>
      </c>
      <c r="Q109" s="47">
        <v>72.899999999999991</v>
      </c>
      <c r="R109" s="47">
        <v>58.230256386367344</v>
      </c>
      <c r="S109" s="47">
        <v>3143.3</v>
      </c>
      <c r="T109" s="66">
        <v>73.309456233345273</v>
      </c>
    </row>
    <row r="110" spans="1:20" ht="18" customHeight="1" x14ac:dyDescent="0.2">
      <c r="A110" s="45" t="s">
        <v>38</v>
      </c>
      <c r="B110" s="54">
        <v>23</v>
      </c>
      <c r="C110" s="46" t="s">
        <v>15</v>
      </c>
      <c r="D110" s="46" t="s">
        <v>40</v>
      </c>
      <c r="E110" s="63">
        <v>90</v>
      </c>
      <c r="F110" s="64">
        <v>98</v>
      </c>
      <c r="G110" s="56">
        <v>0</v>
      </c>
      <c r="H110" s="58">
        <v>0</v>
      </c>
      <c r="I110" s="56">
        <v>2</v>
      </c>
      <c r="J110" s="58">
        <v>1</v>
      </c>
      <c r="K110" s="56">
        <v>2</v>
      </c>
      <c r="L110" s="58">
        <v>3</v>
      </c>
      <c r="M110" s="65">
        <v>2</v>
      </c>
      <c r="N110" s="55">
        <v>5</v>
      </c>
      <c r="O110" s="56">
        <v>77.5</v>
      </c>
      <c r="P110" s="57">
        <v>4.8136645962732922</v>
      </c>
      <c r="Q110" s="47">
        <v>72</v>
      </c>
      <c r="R110" s="47">
        <v>57.581215486495068</v>
      </c>
      <c r="S110" s="47">
        <v>2941.4</v>
      </c>
      <c r="T110" s="66">
        <v>69.5243309587986</v>
      </c>
    </row>
    <row r="111" spans="1:20" ht="18" customHeight="1" x14ac:dyDescent="0.2">
      <c r="A111" s="45" t="s">
        <v>34</v>
      </c>
      <c r="B111" s="54">
        <v>19</v>
      </c>
      <c r="C111" s="46" t="s">
        <v>15</v>
      </c>
      <c r="D111" s="46" t="s">
        <v>40</v>
      </c>
      <c r="E111" s="63">
        <v>91</v>
      </c>
      <c r="F111" s="64">
        <v>99</v>
      </c>
      <c r="G111" s="56">
        <v>0</v>
      </c>
      <c r="H111" s="58">
        <v>0</v>
      </c>
      <c r="I111" s="56">
        <v>2</v>
      </c>
      <c r="J111" s="58">
        <v>2</v>
      </c>
      <c r="K111" s="56">
        <v>2</v>
      </c>
      <c r="L111" s="58">
        <v>5</v>
      </c>
      <c r="M111" s="65">
        <v>2</v>
      </c>
      <c r="N111" s="55">
        <v>5</v>
      </c>
      <c r="O111" s="56">
        <v>113.5</v>
      </c>
      <c r="P111" s="57">
        <v>7.0496894409937898</v>
      </c>
      <c r="Q111" s="47">
        <v>72.899999999999991</v>
      </c>
      <c r="R111" s="47">
        <v>59.387242338313577</v>
      </c>
      <c r="S111" s="47">
        <v>3251.1</v>
      </c>
      <c r="T111" s="66">
        <v>72.844468105284889</v>
      </c>
    </row>
    <row r="112" spans="1:20" ht="18" customHeight="1" x14ac:dyDescent="0.2">
      <c r="A112" s="45" t="s">
        <v>34</v>
      </c>
      <c r="B112" s="54">
        <v>19</v>
      </c>
      <c r="C112" s="46" t="s">
        <v>13</v>
      </c>
      <c r="D112" s="46" t="s">
        <v>40</v>
      </c>
      <c r="E112" s="63">
        <v>92</v>
      </c>
      <c r="F112" s="64">
        <v>99</v>
      </c>
      <c r="G112" s="56">
        <v>0</v>
      </c>
      <c r="H112" s="58">
        <v>0</v>
      </c>
      <c r="I112" s="56">
        <v>5</v>
      </c>
      <c r="J112" s="58">
        <v>10</v>
      </c>
      <c r="K112" s="56">
        <v>5</v>
      </c>
      <c r="L112" s="58">
        <v>20</v>
      </c>
      <c r="M112" s="65">
        <v>5</v>
      </c>
      <c r="N112" s="55">
        <v>35</v>
      </c>
      <c r="O112" s="56">
        <v>570</v>
      </c>
      <c r="P112" s="57">
        <v>35.403726708074537</v>
      </c>
      <c r="Q112" s="47">
        <v>71.100000000000009</v>
      </c>
      <c r="R112" s="47">
        <v>58.131489292908519</v>
      </c>
      <c r="S112" s="47">
        <v>2912.8</v>
      </c>
      <c r="T112" s="66">
        <v>68.362282031324668</v>
      </c>
    </row>
    <row r="113" spans="1:20" ht="18" customHeight="1" x14ac:dyDescent="0.2">
      <c r="A113" s="45" t="s">
        <v>35</v>
      </c>
      <c r="B113" s="54">
        <v>20</v>
      </c>
      <c r="C113" s="46" t="s">
        <v>13</v>
      </c>
      <c r="D113" s="46" t="s">
        <v>40</v>
      </c>
      <c r="E113" s="63">
        <v>93</v>
      </c>
      <c r="F113" s="64">
        <v>99</v>
      </c>
      <c r="G113" s="56">
        <v>0</v>
      </c>
      <c r="H113" s="58">
        <v>0</v>
      </c>
      <c r="I113" s="56">
        <v>5</v>
      </c>
      <c r="J113" s="58">
        <v>3</v>
      </c>
      <c r="K113" s="56">
        <v>5</v>
      </c>
      <c r="L113" s="58">
        <v>5</v>
      </c>
      <c r="M113" s="65">
        <v>5</v>
      </c>
      <c r="N113" s="55">
        <v>12</v>
      </c>
      <c r="O113" s="56">
        <v>168.5</v>
      </c>
      <c r="P113" s="57">
        <v>10.46583850931677</v>
      </c>
      <c r="Q113" s="47">
        <v>73.8</v>
      </c>
      <c r="R113" s="47">
        <v>58.709982268881639</v>
      </c>
      <c r="S113" s="47">
        <v>3502.2</v>
      </c>
      <c r="T113" s="66">
        <v>78.407854193898828</v>
      </c>
    </row>
    <row r="114" spans="1:20" ht="18" customHeight="1" x14ac:dyDescent="0.2">
      <c r="A114" s="45" t="s">
        <v>35</v>
      </c>
      <c r="B114" s="54">
        <v>20</v>
      </c>
      <c r="C114" s="46" t="s">
        <v>15</v>
      </c>
      <c r="D114" s="46" t="s">
        <v>40</v>
      </c>
      <c r="E114" s="63">
        <v>94</v>
      </c>
      <c r="F114" s="64">
        <v>100</v>
      </c>
      <c r="G114" s="56">
        <v>0</v>
      </c>
      <c r="H114" s="58">
        <v>0</v>
      </c>
      <c r="I114" s="56">
        <v>2</v>
      </c>
      <c r="J114" s="58">
        <v>2</v>
      </c>
      <c r="K114" s="56">
        <v>2</v>
      </c>
      <c r="L114" s="58">
        <v>5</v>
      </c>
      <c r="M114" s="65">
        <v>2</v>
      </c>
      <c r="N114" s="55">
        <v>5</v>
      </c>
      <c r="O114" s="56">
        <v>113.5</v>
      </c>
      <c r="P114" s="57">
        <v>7.0496894409937898</v>
      </c>
      <c r="Q114" s="47">
        <v>72.899999999999991</v>
      </c>
      <c r="R114" s="47">
        <v>58.540667251523651</v>
      </c>
      <c r="S114" s="47">
        <v>3429</v>
      </c>
      <c r="T114" s="66">
        <v>77.16216759058409</v>
      </c>
    </row>
    <row r="115" spans="1:20" ht="18" customHeight="1" x14ac:dyDescent="0.2">
      <c r="A115" s="45" t="s">
        <v>24</v>
      </c>
      <c r="B115" s="54">
        <v>9</v>
      </c>
      <c r="C115" s="46" t="s">
        <v>15</v>
      </c>
      <c r="D115" s="46" t="s">
        <v>40</v>
      </c>
      <c r="E115" s="63">
        <v>95</v>
      </c>
      <c r="F115" s="64">
        <v>98</v>
      </c>
      <c r="G115" s="56">
        <v>0</v>
      </c>
      <c r="H115" s="58">
        <v>0</v>
      </c>
      <c r="I115" s="56">
        <v>2</v>
      </c>
      <c r="J115" s="58">
        <v>2</v>
      </c>
      <c r="K115" s="56">
        <v>2</v>
      </c>
      <c r="L115" s="58">
        <v>4</v>
      </c>
      <c r="M115" s="65">
        <v>2</v>
      </c>
      <c r="N115" s="55">
        <v>5</v>
      </c>
      <c r="O115" s="56">
        <v>102</v>
      </c>
      <c r="P115" s="57">
        <v>6.3354037267080745</v>
      </c>
      <c r="Q115" s="47">
        <v>73.350000000000009</v>
      </c>
      <c r="R115" s="47">
        <v>59.598886110011058</v>
      </c>
      <c r="S115" s="47">
        <v>2857.3</v>
      </c>
      <c r="T115" s="66">
        <v>64.049188981574218</v>
      </c>
    </row>
    <row r="116" spans="1:20" ht="18" customHeight="1" x14ac:dyDescent="0.2">
      <c r="A116" s="45" t="s">
        <v>24</v>
      </c>
      <c r="B116" s="54">
        <v>9</v>
      </c>
      <c r="C116" s="46" t="s">
        <v>13</v>
      </c>
      <c r="D116" s="46" t="s">
        <v>40</v>
      </c>
      <c r="E116" s="63">
        <v>96</v>
      </c>
      <c r="F116" s="64">
        <v>96</v>
      </c>
      <c r="G116" s="56">
        <v>0</v>
      </c>
      <c r="H116" s="58">
        <v>0</v>
      </c>
      <c r="I116" s="56">
        <v>5</v>
      </c>
      <c r="J116" s="60" t="s">
        <v>71</v>
      </c>
      <c r="K116" s="56">
        <v>5</v>
      </c>
      <c r="L116" s="58">
        <v>2</v>
      </c>
      <c r="M116" s="65">
        <v>3</v>
      </c>
      <c r="N116" s="55">
        <v>5</v>
      </c>
      <c r="O116" s="56">
        <v>118</v>
      </c>
      <c r="P116" s="57">
        <v>7.329192546583851</v>
      </c>
      <c r="Q116" s="47">
        <v>68.850000000000009</v>
      </c>
      <c r="R116" s="47">
        <v>59.669434033910221</v>
      </c>
      <c r="S116" s="47">
        <v>2548.1999999999998</v>
      </c>
      <c r="T116" s="66">
        <v>62.04810833847214</v>
      </c>
    </row>
    <row r="117" spans="1:20" ht="18" customHeight="1" x14ac:dyDescent="0.2">
      <c r="A117" s="45" t="s">
        <v>17</v>
      </c>
      <c r="B117" s="54">
        <v>3</v>
      </c>
      <c r="C117" s="46" t="s">
        <v>13</v>
      </c>
      <c r="D117" s="46" t="s">
        <v>41</v>
      </c>
      <c r="E117" s="63">
        <v>97</v>
      </c>
      <c r="F117" s="64">
        <v>95</v>
      </c>
      <c r="G117" s="56">
        <v>0</v>
      </c>
      <c r="H117" s="58">
        <v>0</v>
      </c>
      <c r="I117" s="56">
        <v>5</v>
      </c>
      <c r="J117" s="58">
        <v>10</v>
      </c>
      <c r="K117" s="56">
        <v>5</v>
      </c>
      <c r="L117" s="58">
        <v>12</v>
      </c>
      <c r="M117" s="65">
        <v>3</v>
      </c>
      <c r="N117" s="55">
        <v>12</v>
      </c>
      <c r="O117" s="56">
        <v>340</v>
      </c>
      <c r="P117" s="57">
        <v>21.118012422360248</v>
      </c>
      <c r="Q117" s="47">
        <v>71.55</v>
      </c>
      <c r="R117" s="47">
        <v>57.030941680081611</v>
      </c>
      <c r="S117" s="47">
        <v>2332.1999999999998</v>
      </c>
      <c r="T117" s="66">
        <v>57.775556262029212</v>
      </c>
    </row>
    <row r="118" spans="1:20" ht="18" customHeight="1" x14ac:dyDescent="0.2">
      <c r="A118" s="45" t="s">
        <v>17</v>
      </c>
      <c r="B118" s="54">
        <v>3</v>
      </c>
      <c r="C118" s="46" t="s">
        <v>15</v>
      </c>
      <c r="D118" s="46" t="s">
        <v>41</v>
      </c>
      <c r="E118" s="63">
        <v>98</v>
      </c>
      <c r="F118" s="64">
        <v>97</v>
      </c>
      <c r="G118" s="56">
        <v>0</v>
      </c>
      <c r="H118" s="58">
        <v>0</v>
      </c>
      <c r="I118" s="56">
        <v>2</v>
      </c>
      <c r="J118" s="58">
        <v>5</v>
      </c>
      <c r="K118" s="56">
        <v>2</v>
      </c>
      <c r="L118" s="58">
        <v>5</v>
      </c>
      <c r="M118" s="65">
        <v>2</v>
      </c>
      <c r="N118" s="55">
        <v>5</v>
      </c>
      <c r="O118" s="56">
        <v>152.5</v>
      </c>
      <c r="P118" s="57">
        <v>9.4720496894409933</v>
      </c>
      <c r="Q118" s="47">
        <v>72.45</v>
      </c>
      <c r="R118" s="47">
        <v>57.722311334293401</v>
      </c>
      <c r="S118" s="47">
        <v>2629.8</v>
      </c>
      <c r="T118" s="66">
        <v>62.257405001822917</v>
      </c>
    </row>
    <row r="119" spans="1:20" ht="18" customHeight="1" x14ac:dyDescent="0.2">
      <c r="A119" s="45" t="s">
        <v>20</v>
      </c>
      <c r="B119" s="54">
        <v>6</v>
      </c>
      <c r="C119" s="46" t="s">
        <v>15</v>
      </c>
      <c r="D119" s="46" t="s">
        <v>41</v>
      </c>
      <c r="E119" s="63">
        <v>99</v>
      </c>
      <c r="F119" s="64">
        <v>97</v>
      </c>
      <c r="G119" s="56">
        <v>0</v>
      </c>
      <c r="H119" s="58">
        <v>0</v>
      </c>
      <c r="I119" s="56">
        <v>2</v>
      </c>
      <c r="J119" s="58">
        <v>3</v>
      </c>
      <c r="K119" s="56">
        <v>2</v>
      </c>
      <c r="L119" s="58">
        <v>3</v>
      </c>
      <c r="M119" s="65">
        <v>2</v>
      </c>
      <c r="N119" s="55">
        <v>3</v>
      </c>
      <c r="O119" s="56">
        <v>91.5</v>
      </c>
      <c r="P119" s="57">
        <v>5.683229813664596</v>
      </c>
      <c r="Q119" s="47">
        <v>71.100000000000009</v>
      </c>
      <c r="R119" s="47">
        <v>57.538886732155568</v>
      </c>
      <c r="S119" s="47">
        <v>2627.3</v>
      </c>
      <c r="T119" s="66">
        <v>63.581241895525828</v>
      </c>
    </row>
    <row r="120" spans="1:20" ht="18" customHeight="1" x14ac:dyDescent="0.2">
      <c r="A120" s="45" t="s">
        <v>20</v>
      </c>
      <c r="B120" s="54">
        <v>6</v>
      </c>
      <c r="C120" s="46" t="s">
        <v>13</v>
      </c>
      <c r="D120" s="46" t="s">
        <v>41</v>
      </c>
      <c r="E120" s="63">
        <v>100</v>
      </c>
      <c r="F120" s="64">
        <v>97</v>
      </c>
      <c r="G120" s="56">
        <v>0</v>
      </c>
      <c r="H120" s="58">
        <v>0</v>
      </c>
      <c r="I120" s="56">
        <v>8</v>
      </c>
      <c r="J120" s="58">
        <v>3</v>
      </c>
      <c r="K120" s="56">
        <v>8</v>
      </c>
      <c r="L120" s="58">
        <v>4</v>
      </c>
      <c r="M120" s="65">
        <v>8</v>
      </c>
      <c r="N120" s="55">
        <v>10</v>
      </c>
      <c r="O120" s="56">
        <v>145</v>
      </c>
      <c r="P120" s="57">
        <v>9.0062111801242235</v>
      </c>
      <c r="Q120" s="47">
        <v>71.55</v>
      </c>
      <c r="R120" s="47">
        <v>57.877516766871537</v>
      </c>
      <c r="S120" s="47">
        <v>2765.5</v>
      </c>
      <c r="T120" s="66">
        <v>66.115689514096772</v>
      </c>
    </row>
    <row r="121" spans="1:20" ht="18" customHeight="1" x14ac:dyDescent="0.2">
      <c r="A121" s="45" t="s">
        <v>31</v>
      </c>
      <c r="B121" s="54">
        <v>16</v>
      </c>
      <c r="C121" s="46" t="s">
        <v>13</v>
      </c>
      <c r="D121" s="46" t="s">
        <v>41</v>
      </c>
      <c r="E121" s="63">
        <v>101</v>
      </c>
      <c r="F121" s="64">
        <v>97</v>
      </c>
      <c r="G121" s="56">
        <v>0</v>
      </c>
      <c r="H121" s="58">
        <v>0</v>
      </c>
      <c r="I121" s="56">
        <v>5</v>
      </c>
      <c r="J121" s="58">
        <v>20</v>
      </c>
      <c r="K121" s="56">
        <v>5</v>
      </c>
      <c r="L121" s="58">
        <v>25</v>
      </c>
      <c r="M121" s="65">
        <v>2</v>
      </c>
      <c r="N121" s="55">
        <v>25</v>
      </c>
      <c r="O121" s="56">
        <v>697.5</v>
      </c>
      <c r="P121" s="57">
        <v>43.322981366459629</v>
      </c>
      <c r="Q121" s="47">
        <v>68.850000000000009</v>
      </c>
      <c r="R121" s="47">
        <v>59.486009431772409</v>
      </c>
      <c r="S121" s="47">
        <v>3102.3</v>
      </c>
      <c r="T121" s="66">
        <v>74.992081624997269</v>
      </c>
    </row>
    <row r="122" spans="1:20" ht="18" customHeight="1" x14ac:dyDescent="0.2">
      <c r="A122" s="45" t="s">
        <v>31</v>
      </c>
      <c r="B122" s="54">
        <v>16</v>
      </c>
      <c r="C122" s="46" t="s">
        <v>15</v>
      </c>
      <c r="D122" s="46" t="s">
        <v>41</v>
      </c>
      <c r="E122" s="63">
        <v>102</v>
      </c>
      <c r="F122" s="64">
        <v>98</v>
      </c>
      <c r="G122" s="56">
        <v>0</v>
      </c>
      <c r="H122" s="58">
        <v>0</v>
      </c>
      <c r="I122" s="56">
        <v>2</v>
      </c>
      <c r="J122" s="58">
        <v>5</v>
      </c>
      <c r="K122" s="56">
        <v>2</v>
      </c>
      <c r="L122" s="58">
        <v>5</v>
      </c>
      <c r="M122" s="65">
        <v>2</v>
      </c>
      <c r="N122" s="55">
        <v>6</v>
      </c>
      <c r="O122" s="56">
        <v>158.5</v>
      </c>
      <c r="P122" s="57">
        <v>9.8447204968944106</v>
      </c>
      <c r="Q122" s="47">
        <v>72</v>
      </c>
      <c r="R122" s="47">
        <v>60.685324138058142</v>
      </c>
      <c r="S122" s="47">
        <v>3242.9</v>
      </c>
      <c r="T122" s="66">
        <v>72.729975142230813</v>
      </c>
    </row>
    <row r="123" spans="1:20" ht="18" customHeight="1" x14ac:dyDescent="0.2">
      <c r="A123" s="45" t="s">
        <v>34</v>
      </c>
      <c r="B123" s="54">
        <v>19</v>
      </c>
      <c r="C123" s="46" t="s">
        <v>15</v>
      </c>
      <c r="D123" s="46" t="s">
        <v>41</v>
      </c>
      <c r="E123" s="63">
        <v>103</v>
      </c>
      <c r="F123" s="64">
        <v>99</v>
      </c>
      <c r="G123" s="56">
        <v>0</v>
      </c>
      <c r="H123" s="58">
        <v>0</v>
      </c>
      <c r="I123" s="56">
        <v>2</v>
      </c>
      <c r="J123" s="58">
        <v>2</v>
      </c>
      <c r="K123" s="56">
        <v>2</v>
      </c>
      <c r="L123" s="58">
        <v>5</v>
      </c>
      <c r="M123" s="65">
        <v>2</v>
      </c>
      <c r="N123" s="55">
        <v>5</v>
      </c>
      <c r="O123" s="56">
        <v>113.5</v>
      </c>
      <c r="P123" s="57">
        <v>7.0496894409937898</v>
      </c>
      <c r="Q123" s="47">
        <v>70.649999999999991</v>
      </c>
      <c r="R123" s="47">
        <v>63.267378152767421</v>
      </c>
      <c r="S123" s="47">
        <v>3317.6</v>
      </c>
      <c r="T123" s="66">
        <v>71.99775501223823</v>
      </c>
    </row>
    <row r="124" spans="1:20" ht="18" customHeight="1" x14ac:dyDescent="0.2">
      <c r="A124" s="45" t="s">
        <v>34</v>
      </c>
      <c r="B124" s="54">
        <v>19</v>
      </c>
      <c r="C124" s="46" t="s">
        <v>13</v>
      </c>
      <c r="D124" s="46" t="s">
        <v>41</v>
      </c>
      <c r="E124" s="63">
        <v>104</v>
      </c>
      <c r="F124" s="64">
        <v>99</v>
      </c>
      <c r="G124" s="56">
        <v>0</v>
      </c>
      <c r="H124" s="58">
        <v>0</v>
      </c>
      <c r="I124" s="56">
        <v>8</v>
      </c>
      <c r="J124" s="58">
        <v>10</v>
      </c>
      <c r="K124" s="56">
        <v>8</v>
      </c>
      <c r="L124" s="58">
        <v>15</v>
      </c>
      <c r="M124" s="65">
        <v>6</v>
      </c>
      <c r="N124" s="55">
        <v>45</v>
      </c>
      <c r="O124" s="56">
        <v>572.5</v>
      </c>
      <c r="P124" s="57">
        <v>35.559006211180119</v>
      </c>
      <c r="Q124" s="47">
        <v>74.25</v>
      </c>
      <c r="R124" s="47">
        <v>58.413680988505163</v>
      </c>
      <c r="S124" s="47">
        <v>2938.6</v>
      </c>
      <c r="T124" s="66">
        <v>65.722848452317066</v>
      </c>
    </row>
    <row r="125" spans="1:20" ht="18" customHeight="1" x14ac:dyDescent="0.2">
      <c r="A125" s="45" t="s">
        <v>35</v>
      </c>
      <c r="B125" s="54">
        <v>20</v>
      </c>
      <c r="C125" s="46" t="s">
        <v>13</v>
      </c>
      <c r="D125" s="46" t="s">
        <v>41</v>
      </c>
      <c r="E125" s="63">
        <v>105</v>
      </c>
      <c r="F125" s="64">
        <v>97</v>
      </c>
      <c r="G125" s="56">
        <v>0</v>
      </c>
      <c r="H125" s="58">
        <v>0</v>
      </c>
      <c r="I125" s="56">
        <v>5</v>
      </c>
      <c r="J125" s="58">
        <v>10</v>
      </c>
      <c r="K125" s="56">
        <v>5</v>
      </c>
      <c r="L125" s="58">
        <v>10</v>
      </c>
      <c r="M125" s="65">
        <v>6</v>
      </c>
      <c r="N125" s="55">
        <v>6</v>
      </c>
      <c r="O125" s="56">
        <v>281</v>
      </c>
      <c r="P125" s="57">
        <v>17.453416149068325</v>
      </c>
      <c r="Q125" s="47">
        <v>72.45</v>
      </c>
      <c r="R125" s="47">
        <v>58.202037216807682</v>
      </c>
      <c r="S125" s="47">
        <v>3115.1</v>
      </c>
      <c r="T125" s="66">
        <v>73.138460224968497</v>
      </c>
    </row>
    <row r="126" spans="1:20" ht="18" customHeight="1" x14ac:dyDescent="0.2">
      <c r="A126" s="45" t="s">
        <v>35</v>
      </c>
      <c r="B126" s="54">
        <v>20</v>
      </c>
      <c r="C126" s="46" t="s">
        <v>15</v>
      </c>
      <c r="D126" s="46" t="s">
        <v>41</v>
      </c>
      <c r="E126" s="63">
        <v>106</v>
      </c>
      <c r="F126" s="64">
        <v>98</v>
      </c>
      <c r="G126" s="56">
        <v>0</v>
      </c>
      <c r="H126" s="58">
        <v>0</v>
      </c>
      <c r="I126" s="56">
        <v>2</v>
      </c>
      <c r="J126" s="58">
        <v>2</v>
      </c>
      <c r="K126" s="56">
        <v>2</v>
      </c>
      <c r="L126" s="58">
        <v>3</v>
      </c>
      <c r="M126" s="65">
        <v>2</v>
      </c>
      <c r="N126" s="55">
        <v>5</v>
      </c>
      <c r="O126" s="56">
        <v>90.5</v>
      </c>
      <c r="P126" s="57">
        <v>5.6211180124223601</v>
      </c>
      <c r="Q126" s="47">
        <v>72.45</v>
      </c>
      <c r="R126" s="47">
        <v>58.512448081963988</v>
      </c>
      <c r="S126" s="47">
        <v>3321.9</v>
      </c>
      <c r="T126" s="66">
        <v>76.788458764562549</v>
      </c>
    </row>
    <row r="127" spans="1:20" ht="18" customHeight="1" x14ac:dyDescent="0.2">
      <c r="A127" s="45" t="s">
        <v>21</v>
      </c>
      <c r="B127" s="54">
        <v>7</v>
      </c>
      <c r="C127" s="46" t="s">
        <v>15</v>
      </c>
      <c r="D127" s="46" t="s">
        <v>41</v>
      </c>
      <c r="E127" s="63">
        <v>107</v>
      </c>
      <c r="F127" s="64">
        <v>100</v>
      </c>
      <c r="G127" s="56">
        <v>0</v>
      </c>
      <c r="H127" s="58">
        <v>0</v>
      </c>
      <c r="I127" s="56">
        <v>2</v>
      </c>
      <c r="J127" s="58">
        <v>5</v>
      </c>
      <c r="K127" s="56">
        <v>2</v>
      </c>
      <c r="L127" s="58">
        <v>5</v>
      </c>
      <c r="M127" s="65">
        <v>2</v>
      </c>
      <c r="N127" s="55">
        <v>5</v>
      </c>
      <c r="O127" s="56">
        <v>152.5</v>
      </c>
      <c r="P127" s="57">
        <v>9.4720496894409933</v>
      </c>
      <c r="Q127" s="47">
        <v>72.45</v>
      </c>
      <c r="R127" s="47">
        <v>61.531899224848075</v>
      </c>
      <c r="S127" s="47">
        <v>3043.6</v>
      </c>
      <c r="T127" s="66">
        <v>65.56483853922613</v>
      </c>
    </row>
    <row r="128" spans="1:20" ht="18" customHeight="1" x14ac:dyDescent="0.2">
      <c r="A128" s="45" t="s">
        <v>21</v>
      </c>
      <c r="B128" s="54">
        <v>7</v>
      </c>
      <c r="C128" s="46" t="s">
        <v>13</v>
      </c>
      <c r="D128" s="46" t="s">
        <v>41</v>
      </c>
      <c r="E128" s="63">
        <v>108</v>
      </c>
      <c r="F128" s="64">
        <v>100</v>
      </c>
      <c r="G128" s="56">
        <v>0</v>
      </c>
      <c r="H128" s="58">
        <v>0</v>
      </c>
      <c r="I128" s="56">
        <v>5</v>
      </c>
      <c r="J128" s="58">
        <v>20</v>
      </c>
      <c r="K128" s="56">
        <v>5</v>
      </c>
      <c r="L128" s="58">
        <v>20</v>
      </c>
      <c r="M128" s="65">
        <v>3</v>
      </c>
      <c r="N128" s="55">
        <v>20</v>
      </c>
      <c r="O128" s="56">
        <v>610</v>
      </c>
      <c r="P128" s="57">
        <v>37.888198757763973</v>
      </c>
      <c r="Q128" s="47">
        <v>72.899999999999991</v>
      </c>
      <c r="R128" s="47">
        <v>60.713543307617805</v>
      </c>
      <c r="S128" s="47">
        <v>2594.9</v>
      </c>
      <c r="T128" s="66">
        <v>56.302755327176293</v>
      </c>
    </row>
    <row r="129" spans="1:20" ht="18" customHeight="1" x14ac:dyDescent="0.2">
      <c r="A129" s="45" t="s">
        <v>36</v>
      </c>
      <c r="B129" s="54">
        <v>21</v>
      </c>
      <c r="C129" s="46" t="s">
        <v>13</v>
      </c>
      <c r="D129" s="46" t="s">
        <v>41</v>
      </c>
      <c r="E129" s="63">
        <v>109</v>
      </c>
      <c r="F129" s="64">
        <v>100</v>
      </c>
      <c r="G129" s="56">
        <v>0</v>
      </c>
      <c r="H129" s="58">
        <v>0</v>
      </c>
      <c r="I129" s="56">
        <v>5</v>
      </c>
      <c r="J129" s="58">
        <v>15</v>
      </c>
      <c r="K129" s="56">
        <v>5</v>
      </c>
      <c r="L129" s="58">
        <v>20</v>
      </c>
      <c r="M129" s="65">
        <v>5</v>
      </c>
      <c r="N129" s="55">
        <v>25</v>
      </c>
      <c r="O129" s="56">
        <v>575</v>
      </c>
      <c r="P129" s="57">
        <v>35.714285714285715</v>
      </c>
      <c r="Q129" s="47">
        <v>72.899999999999991</v>
      </c>
      <c r="R129" s="47">
        <v>57.750530503853049</v>
      </c>
      <c r="S129" s="47">
        <v>3750.1</v>
      </c>
      <c r="T129" s="66">
        <v>85.542408297213242</v>
      </c>
    </row>
    <row r="130" spans="1:20" ht="18" customHeight="1" x14ac:dyDescent="0.2">
      <c r="A130" s="45" t="s">
        <v>36</v>
      </c>
      <c r="B130" s="54">
        <v>21</v>
      </c>
      <c r="C130" s="46" t="s">
        <v>15</v>
      </c>
      <c r="D130" s="46" t="s">
        <v>41</v>
      </c>
      <c r="E130" s="63">
        <v>110</v>
      </c>
      <c r="F130" s="64">
        <v>100</v>
      </c>
      <c r="G130" s="56">
        <v>0</v>
      </c>
      <c r="H130" s="58">
        <v>0</v>
      </c>
      <c r="I130" s="56">
        <v>2</v>
      </c>
      <c r="J130" s="58">
        <v>2</v>
      </c>
      <c r="K130" s="56">
        <v>2</v>
      </c>
      <c r="L130" s="58">
        <v>3</v>
      </c>
      <c r="M130" s="65">
        <v>2</v>
      </c>
      <c r="N130" s="55">
        <v>5</v>
      </c>
      <c r="O130" s="56">
        <v>90.5</v>
      </c>
      <c r="P130" s="57">
        <v>5.6211180124223601</v>
      </c>
      <c r="Q130" s="47">
        <v>72.45</v>
      </c>
      <c r="R130" s="47">
        <v>60.417242027241329</v>
      </c>
      <c r="S130" s="47">
        <v>4201.2</v>
      </c>
      <c r="T130" s="66">
        <v>92.171403622269722</v>
      </c>
    </row>
    <row r="131" spans="1:20" ht="18" customHeight="1" x14ac:dyDescent="0.2">
      <c r="A131" s="45" t="s">
        <v>32</v>
      </c>
      <c r="B131" s="54">
        <v>17</v>
      </c>
      <c r="C131" s="46" t="s">
        <v>15</v>
      </c>
      <c r="D131" s="46" t="s">
        <v>41</v>
      </c>
      <c r="E131" s="63">
        <v>111</v>
      </c>
      <c r="F131" s="64">
        <v>99</v>
      </c>
      <c r="G131" s="56">
        <v>0</v>
      </c>
      <c r="H131" s="58">
        <v>0</v>
      </c>
      <c r="I131" s="56">
        <v>2</v>
      </c>
      <c r="J131" s="58">
        <v>3</v>
      </c>
      <c r="K131" s="56">
        <v>2</v>
      </c>
      <c r="L131" s="58">
        <v>3</v>
      </c>
      <c r="M131" s="65">
        <v>2</v>
      </c>
      <c r="N131" s="55">
        <v>5</v>
      </c>
      <c r="O131" s="56">
        <v>103.5</v>
      </c>
      <c r="P131" s="57">
        <v>6.4285714285714279</v>
      </c>
      <c r="Q131" s="47">
        <v>73.350000000000009</v>
      </c>
      <c r="R131" s="47">
        <v>61.094502096673274</v>
      </c>
      <c r="S131" s="47">
        <v>4125</v>
      </c>
      <c r="T131" s="66">
        <v>89.291196153719</v>
      </c>
    </row>
    <row r="132" spans="1:20" ht="18" customHeight="1" x14ac:dyDescent="0.2">
      <c r="A132" s="45" t="s">
        <v>32</v>
      </c>
      <c r="B132" s="54">
        <v>17</v>
      </c>
      <c r="C132" s="46" t="s">
        <v>13</v>
      </c>
      <c r="D132" s="46" t="s">
        <v>41</v>
      </c>
      <c r="E132" s="63">
        <v>112</v>
      </c>
      <c r="F132" s="64">
        <v>100</v>
      </c>
      <c r="G132" s="56">
        <v>0</v>
      </c>
      <c r="H132" s="58">
        <v>0</v>
      </c>
      <c r="I132" s="56">
        <v>8</v>
      </c>
      <c r="J132" s="58">
        <v>20</v>
      </c>
      <c r="K132" s="56">
        <v>8</v>
      </c>
      <c r="L132" s="58">
        <v>30</v>
      </c>
      <c r="M132" s="65">
        <v>5</v>
      </c>
      <c r="N132" s="55">
        <v>45</v>
      </c>
      <c r="O132" s="56">
        <v>875</v>
      </c>
      <c r="P132" s="57">
        <v>54.347826086956516</v>
      </c>
      <c r="Q132" s="47">
        <v>72.45</v>
      </c>
      <c r="R132" s="47">
        <v>58.851078116679965</v>
      </c>
      <c r="S132" s="47">
        <v>3053.2</v>
      </c>
      <c r="T132" s="66">
        <v>68.76771139381502</v>
      </c>
    </row>
    <row r="133" spans="1:20" ht="18" customHeight="1" x14ac:dyDescent="0.2">
      <c r="A133" s="45" t="s">
        <v>22</v>
      </c>
      <c r="B133" s="54">
        <v>8</v>
      </c>
      <c r="C133" s="46" t="s">
        <v>13</v>
      </c>
      <c r="D133" s="46" t="s">
        <v>41</v>
      </c>
      <c r="E133" s="63">
        <v>113</v>
      </c>
      <c r="F133" s="64">
        <v>100</v>
      </c>
      <c r="G133" s="56">
        <v>0</v>
      </c>
      <c r="H133" s="58">
        <v>0</v>
      </c>
      <c r="I133" s="56">
        <v>3</v>
      </c>
      <c r="J133" s="60" t="s">
        <v>72</v>
      </c>
      <c r="K133" s="56">
        <v>2</v>
      </c>
      <c r="L133" s="58">
        <v>3</v>
      </c>
      <c r="M133" s="65">
        <v>2</v>
      </c>
      <c r="N133" s="55">
        <v>5</v>
      </c>
      <c r="O133" s="56">
        <v>77.5</v>
      </c>
      <c r="P133" s="57">
        <v>4.8136645962732922</v>
      </c>
      <c r="Q133" s="47">
        <v>73.350000000000009</v>
      </c>
      <c r="R133" s="47">
        <v>60.163269501204347</v>
      </c>
      <c r="S133" s="47">
        <v>3188.8</v>
      </c>
      <c r="T133" s="66">
        <v>69.393351673016497</v>
      </c>
    </row>
    <row r="134" spans="1:20" ht="18" customHeight="1" x14ac:dyDescent="0.2">
      <c r="A134" s="45" t="s">
        <v>22</v>
      </c>
      <c r="B134" s="54">
        <v>8</v>
      </c>
      <c r="C134" s="46" t="s">
        <v>15</v>
      </c>
      <c r="D134" s="46" t="s">
        <v>41</v>
      </c>
      <c r="E134" s="63">
        <v>114</v>
      </c>
      <c r="F134" s="64">
        <v>98</v>
      </c>
      <c r="G134" s="56">
        <v>0</v>
      </c>
      <c r="H134" s="58">
        <v>0</v>
      </c>
      <c r="I134" s="56">
        <v>2</v>
      </c>
      <c r="J134" s="58">
        <v>3</v>
      </c>
      <c r="K134" s="56">
        <v>2</v>
      </c>
      <c r="L134" s="58">
        <v>3</v>
      </c>
      <c r="M134" s="65">
        <v>2</v>
      </c>
      <c r="N134" s="55">
        <v>8</v>
      </c>
      <c r="O134" s="56">
        <v>121.5</v>
      </c>
      <c r="P134" s="57">
        <v>7.5465838509316781</v>
      </c>
      <c r="Q134" s="47">
        <v>71.55</v>
      </c>
      <c r="R134" s="47">
        <v>60.642995383718642</v>
      </c>
      <c r="S134" s="47">
        <v>3099</v>
      </c>
      <c r="T134" s="66">
        <v>69.98860678454021</v>
      </c>
    </row>
    <row r="135" spans="1:20" ht="18" customHeight="1" x14ac:dyDescent="0.2">
      <c r="A135" s="45" t="s">
        <v>29</v>
      </c>
      <c r="B135" s="54">
        <v>14</v>
      </c>
      <c r="C135" s="46" t="s">
        <v>15</v>
      </c>
      <c r="D135" s="46" t="s">
        <v>41</v>
      </c>
      <c r="E135" s="63">
        <v>115</v>
      </c>
      <c r="F135" s="64">
        <v>98</v>
      </c>
      <c r="G135" s="56">
        <v>0</v>
      </c>
      <c r="H135" s="58">
        <v>0</v>
      </c>
      <c r="I135" s="56">
        <v>2</v>
      </c>
      <c r="J135" s="58">
        <v>2</v>
      </c>
      <c r="K135" s="56">
        <v>2</v>
      </c>
      <c r="L135" s="58">
        <v>2</v>
      </c>
      <c r="M135" s="65">
        <v>2</v>
      </c>
      <c r="N135" s="55">
        <v>2</v>
      </c>
      <c r="O135" s="56">
        <v>61</v>
      </c>
      <c r="P135" s="57">
        <v>3.7888198757763973</v>
      </c>
      <c r="Q135" s="47">
        <v>73.8</v>
      </c>
      <c r="R135" s="47">
        <v>59.133269812276602</v>
      </c>
      <c r="S135" s="47">
        <v>3946.6</v>
      </c>
      <c r="T135" s="66">
        <v>88.619829533503435</v>
      </c>
    </row>
    <row r="136" spans="1:20" ht="18" customHeight="1" x14ac:dyDescent="0.2">
      <c r="A136" s="45" t="s">
        <v>29</v>
      </c>
      <c r="B136" s="54">
        <v>14</v>
      </c>
      <c r="C136" s="46" t="s">
        <v>13</v>
      </c>
      <c r="D136" s="46" t="s">
        <v>41</v>
      </c>
      <c r="E136" s="63">
        <v>116</v>
      </c>
      <c r="F136" s="64">
        <v>98</v>
      </c>
      <c r="G136" s="56">
        <v>0</v>
      </c>
      <c r="H136" s="58">
        <v>0</v>
      </c>
      <c r="I136" s="56">
        <v>5</v>
      </c>
      <c r="J136" s="58">
        <v>10</v>
      </c>
      <c r="K136" s="56">
        <v>5</v>
      </c>
      <c r="L136" s="58">
        <v>25</v>
      </c>
      <c r="M136" s="65">
        <v>5</v>
      </c>
      <c r="N136" s="55">
        <v>35</v>
      </c>
      <c r="O136" s="56">
        <v>627.5</v>
      </c>
      <c r="P136" s="57">
        <v>38.975155279503106</v>
      </c>
      <c r="Q136" s="47">
        <v>69.3</v>
      </c>
      <c r="R136" s="47">
        <v>57.510667562595906</v>
      </c>
      <c r="S136" s="47">
        <v>3120</v>
      </c>
      <c r="T136" s="66">
        <v>76.713006806535873</v>
      </c>
    </row>
    <row r="137" spans="1:20" ht="18" customHeight="1" x14ac:dyDescent="0.2">
      <c r="A137" s="45" t="s">
        <v>18</v>
      </c>
      <c r="B137" s="54">
        <v>4</v>
      </c>
      <c r="C137" s="46" t="s">
        <v>13</v>
      </c>
      <c r="D137" s="46" t="s">
        <v>41</v>
      </c>
      <c r="E137" s="63">
        <v>117</v>
      </c>
      <c r="F137" s="64">
        <v>97</v>
      </c>
      <c r="G137" s="56">
        <v>0</v>
      </c>
      <c r="H137" s="58">
        <v>0</v>
      </c>
      <c r="I137" s="56">
        <v>5</v>
      </c>
      <c r="J137" s="58">
        <v>3</v>
      </c>
      <c r="K137" s="56">
        <v>5</v>
      </c>
      <c r="L137" s="58">
        <v>5</v>
      </c>
      <c r="M137" s="65">
        <v>4</v>
      </c>
      <c r="N137" s="55">
        <v>5</v>
      </c>
      <c r="O137" s="56">
        <v>126.5</v>
      </c>
      <c r="P137" s="57">
        <v>7.8571428571428568</v>
      </c>
      <c r="Q137" s="47">
        <v>72.899999999999991</v>
      </c>
      <c r="R137" s="47">
        <v>58.978064379698445</v>
      </c>
      <c r="S137" s="47">
        <v>3303.6</v>
      </c>
      <c r="T137" s="66">
        <v>76.071119953377149</v>
      </c>
    </row>
    <row r="138" spans="1:20" ht="18" customHeight="1" x14ac:dyDescent="0.2">
      <c r="A138" s="45" t="s">
        <v>18</v>
      </c>
      <c r="B138" s="54">
        <v>4</v>
      </c>
      <c r="C138" s="46" t="s">
        <v>15</v>
      </c>
      <c r="D138" s="46" t="s">
        <v>41</v>
      </c>
      <c r="E138" s="63">
        <v>118</v>
      </c>
      <c r="F138" s="64">
        <v>97</v>
      </c>
      <c r="G138" s="56">
        <v>0</v>
      </c>
      <c r="H138" s="58">
        <v>0</v>
      </c>
      <c r="I138" s="56">
        <v>2</v>
      </c>
      <c r="J138" s="58">
        <v>5</v>
      </c>
      <c r="K138" s="56">
        <v>2</v>
      </c>
      <c r="L138" s="58">
        <v>5</v>
      </c>
      <c r="M138" s="65">
        <v>2</v>
      </c>
      <c r="N138" s="55">
        <v>5</v>
      </c>
      <c r="O138" s="56">
        <v>152.5</v>
      </c>
      <c r="P138" s="57">
        <v>9.4720496894409933</v>
      </c>
      <c r="Q138" s="47">
        <v>72</v>
      </c>
      <c r="R138" s="47">
        <v>61.546008809627899</v>
      </c>
      <c r="S138" s="47">
        <v>3392.1</v>
      </c>
      <c r="T138" s="66">
        <v>75.785592801230877</v>
      </c>
    </row>
    <row r="139" spans="1:20" ht="18" customHeight="1" x14ac:dyDescent="0.2">
      <c r="A139" s="45" t="s">
        <v>38</v>
      </c>
      <c r="B139" s="54">
        <v>23</v>
      </c>
      <c r="C139" s="46" t="s">
        <v>15</v>
      </c>
      <c r="D139" s="46" t="s">
        <v>41</v>
      </c>
      <c r="E139" s="63">
        <v>119</v>
      </c>
      <c r="F139" s="64">
        <v>96</v>
      </c>
      <c r="G139" s="56">
        <v>0</v>
      </c>
      <c r="H139" s="58">
        <v>0</v>
      </c>
      <c r="I139" s="56">
        <v>2</v>
      </c>
      <c r="J139" s="58">
        <v>1</v>
      </c>
      <c r="K139" s="56">
        <v>2</v>
      </c>
      <c r="L139" s="58">
        <v>3</v>
      </c>
      <c r="M139" s="65">
        <v>2</v>
      </c>
      <c r="N139" s="55">
        <v>5</v>
      </c>
      <c r="O139" s="56">
        <v>77.5</v>
      </c>
      <c r="P139" s="57">
        <v>4.8136645962732922</v>
      </c>
      <c r="Q139" s="47">
        <v>72.899999999999991</v>
      </c>
      <c r="R139" s="47">
        <v>59.30258482963459</v>
      </c>
      <c r="S139" s="47">
        <v>2997.1</v>
      </c>
      <c r="T139" s="66">
        <v>69.35072081939316</v>
      </c>
    </row>
    <row r="140" spans="1:20" ht="18" customHeight="1" x14ac:dyDescent="0.2">
      <c r="A140" s="45" t="s">
        <v>38</v>
      </c>
      <c r="B140" s="54">
        <v>23</v>
      </c>
      <c r="C140" s="46" t="s">
        <v>13</v>
      </c>
      <c r="D140" s="46" t="s">
        <v>41</v>
      </c>
      <c r="E140" s="63">
        <v>120</v>
      </c>
      <c r="F140" s="64">
        <v>96</v>
      </c>
      <c r="G140" s="56">
        <v>0</v>
      </c>
      <c r="H140" s="58">
        <v>0</v>
      </c>
      <c r="I140" s="56">
        <v>2</v>
      </c>
      <c r="J140" s="58">
        <v>1</v>
      </c>
      <c r="K140" s="56">
        <v>2</v>
      </c>
      <c r="L140" s="58">
        <v>3</v>
      </c>
      <c r="M140" s="65">
        <v>2</v>
      </c>
      <c r="N140" s="55">
        <v>5</v>
      </c>
      <c r="O140" s="56">
        <v>77.5</v>
      </c>
      <c r="P140" s="57">
        <v>4.8136645962732922</v>
      </c>
      <c r="Q140" s="47">
        <v>72</v>
      </c>
      <c r="R140" s="47">
        <v>60.135050331644685</v>
      </c>
      <c r="S140" s="47">
        <v>3180</v>
      </c>
      <c r="T140" s="66">
        <v>73.4713199495542</v>
      </c>
    </row>
    <row r="141" spans="1:20" ht="18" customHeight="1" x14ac:dyDescent="0.2">
      <c r="A141" s="45" t="s">
        <v>12</v>
      </c>
      <c r="B141" s="54">
        <v>1</v>
      </c>
      <c r="C141" s="46" t="s">
        <v>13</v>
      </c>
      <c r="D141" s="46" t="s">
        <v>41</v>
      </c>
      <c r="E141" s="63">
        <v>121</v>
      </c>
      <c r="F141" s="64">
        <v>97</v>
      </c>
      <c r="G141" s="56">
        <v>0</v>
      </c>
      <c r="H141" s="58">
        <v>0</v>
      </c>
      <c r="I141" s="56">
        <v>8</v>
      </c>
      <c r="J141" s="58">
        <v>15</v>
      </c>
      <c r="K141" s="56">
        <v>8</v>
      </c>
      <c r="L141" s="58">
        <v>70</v>
      </c>
      <c r="M141" s="65">
        <v>8</v>
      </c>
      <c r="N141" s="55">
        <v>90</v>
      </c>
      <c r="O141" s="56">
        <v>1540</v>
      </c>
      <c r="P141" s="57">
        <v>95.652173913043484</v>
      </c>
      <c r="Q141" s="47">
        <v>71.100000000000009</v>
      </c>
      <c r="R141" s="47">
        <v>59.81052988170854</v>
      </c>
      <c r="S141" s="47">
        <v>2071.1999999999998</v>
      </c>
      <c r="T141" s="66">
        <v>48.219775376740223</v>
      </c>
    </row>
    <row r="142" spans="1:20" ht="18" customHeight="1" x14ac:dyDescent="0.2">
      <c r="A142" s="45" t="s">
        <v>12</v>
      </c>
      <c r="B142" s="54">
        <v>1</v>
      </c>
      <c r="C142" s="46" t="s">
        <v>15</v>
      </c>
      <c r="D142" s="46" t="s">
        <v>41</v>
      </c>
      <c r="E142" s="63">
        <v>122</v>
      </c>
      <c r="F142" s="64">
        <v>98</v>
      </c>
      <c r="G142" s="56">
        <v>0</v>
      </c>
      <c r="H142" s="58">
        <v>0</v>
      </c>
      <c r="I142" s="56">
        <v>2</v>
      </c>
      <c r="J142" s="58">
        <v>3</v>
      </c>
      <c r="K142" s="56">
        <v>2</v>
      </c>
      <c r="L142" s="58">
        <v>3</v>
      </c>
      <c r="M142" s="65">
        <v>2</v>
      </c>
      <c r="N142" s="55">
        <v>5</v>
      </c>
      <c r="O142" s="56">
        <v>103.5</v>
      </c>
      <c r="P142" s="57">
        <v>6.4285714285714279</v>
      </c>
      <c r="Q142" s="47">
        <v>72.899999999999991</v>
      </c>
      <c r="R142" s="47">
        <v>62.533679744216151</v>
      </c>
      <c r="S142" s="47">
        <v>3011.7</v>
      </c>
      <c r="T142" s="66">
        <v>64.739039293013633</v>
      </c>
    </row>
    <row r="143" spans="1:20" ht="18" customHeight="1" x14ac:dyDescent="0.2">
      <c r="A143" s="45" t="s">
        <v>28</v>
      </c>
      <c r="B143" s="54">
        <v>13</v>
      </c>
      <c r="C143" s="46" t="s">
        <v>15</v>
      </c>
      <c r="D143" s="46" t="s">
        <v>41</v>
      </c>
      <c r="E143" s="63">
        <v>123</v>
      </c>
      <c r="F143" s="64">
        <v>99</v>
      </c>
      <c r="G143" s="56">
        <v>0</v>
      </c>
      <c r="H143" s="58">
        <v>0</v>
      </c>
      <c r="I143" s="56">
        <v>2</v>
      </c>
      <c r="J143" s="58">
        <v>3</v>
      </c>
      <c r="K143" s="56">
        <v>2</v>
      </c>
      <c r="L143" s="58">
        <v>5</v>
      </c>
      <c r="M143" s="65">
        <v>2</v>
      </c>
      <c r="N143" s="55">
        <v>5</v>
      </c>
      <c r="O143" s="56">
        <v>126.5</v>
      </c>
      <c r="P143" s="57">
        <v>7.8571428571428568</v>
      </c>
      <c r="Q143" s="47">
        <v>71.100000000000009</v>
      </c>
      <c r="R143" s="47">
        <v>61.433132131389243</v>
      </c>
      <c r="S143" s="47">
        <v>3188.6</v>
      </c>
      <c r="T143" s="66">
        <v>70.813281286845523</v>
      </c>
    </row>
    <row r="144" spans="1:20" ht="18" customHeight="1" x14ac:dyDescent="0.2">
      <c r="A144" s="45" t="s">
        <v>28</v>
      </c>
      <c r="B144" s="54">
        <v>13</v>
      </c>
      <c r="C144" s="46" t="s">
        <v>13</v>
      </c>
      <c r="D144" s="46" t="s">
        <v>41</v>
      </c>
      <c r="E144" s="63">
        <v>124</v>
      </c>
      <c r="F144" s="64">
        <v>100</v>
      </c>
      <c r="G144" s="56">
        <v>0</v>
      </c>
      <c r="H144" s="58">
        <v>0</v>
      </c>
      <c r="I144" s="56">
        <v>3</v>
      </c>
      <c r="J144" s="58">
        <v>1</v>
      </c>
      <c r="K144" s="56">
        <v>3</v>
      </c>
      <c r="L144" s="58">
        <v>1</v>
      </c>
      <c r="M144" s="65">
        <v>3</v>
      </c>
      <c r="N144" s="55">
        <v>5</v>
      </c>
      <c r="O144" s="56">
        <v>54.5</v>
      </c>
      <c r="P144" s="57">
        <v>3.3850931677018634</v>
      </c>
      <c r="Q144" s="47">
        <v>72.899999999999991</v>
      </c>
      <c r="R144" s="47">
        <v>61.81409092044472</v>
      </c>
      <c r="S144" s="47">
        <v>3613.1</v>
      </c>
      <c r="T144" s="66">
        <v>76.999356790405258</v>
      </c>
    </row>
    <row r="145" spans="1:20" ht="18" customHeight="1" x14ac:dyDescent="0.2">
      <c r="A145" s="45" t="s">
        <v>33</v>
      </c>
      <c r="B145" s="54">
        <v>18</v>
      </c>
      <c r="C145" s="46" t="s">
        <v>13</v>
      </c>
      <c r="D145" s="46" t="s">
        <v>41</v>
      </c>
      <c r="E145" s="63">
        <v>125</v>
      </c>
      <c r="F145" s="64">
        <v>99</v>
      </c>
      <c r="G145" s="56">
        <v>0</v>
      </c>
      <c r="H145" s="58">
        <v>0</v>
      </c>
      <c r="I145" s="56">
        <v>2</v>
      </c>
      <c r="J145" s="58">
        <v>5</v>
      </c>
      <c r="K145" s="56">
        <v>2</v>
      </c>
      <c r="L145" s="58">
        <v>5</v>
      </c>
      <c r="M145" s="65">
        <v>2</v>
      </c>
      <c r="N145" s="55">
        <v>6</v>
      </c>
      <c r="O145" s="56">
        <v>158.5</v>
      </c>
      <c r="P145" s="57">
        <v>9.8447204968944106</v>
      </c>
      <c r="Q145" s="47">
        <v>67.5</v>
      </c>
      <c r="R145" s="47">
        <v>59.838749051268216</v>
      </c>
      <c r="S145" s="47">
        <v>2846.2</v>
      </c>
      <c r="T145" s="66">
        <v>68.354336416114279</v>
      </c>
    </row>
    <row r="146" spans="1:20" ht="18" customHeight="1" x14ac:dyDescent="0.2">
      <c r="A146" s="45" t="s">
        <v>33</v>
      </c>
      <c r="B146" s="54">
        <v>18</v>
      </c>
      <c r="C146" s="46" t="s">
        <v>15</v>
      </c>
      <c r="D146" s="46" t="s">
        <v>41</v>
      </c>
      <c r="E146" s="63">
        <v>126</v>
      </c>
      <c r="F146" s="64">
        <v>98</v>
      </c>
      <c r="G146" s="56">
        <v>0</v>
      </c>
      <c r="H146" s="58">
        <v>0</v>
      </c>
      <c r="I146" s="56">
        <v>2</v>
      </c>
      <c r="J146" s="58">
        <v>5</v>
      </c>
      <c r="K146" s="56">
        <v>2</v>
      </c>
      <c r="L146" s="58">
        <v>5</v>
      </c>
      <c r="M146" s="65">
        <v>2</v>
      </c>
      <c r="N146" s="55">
        <v>6</v>
      </c>
      <c r="O146" s="56">
        <v>158.5</v>
      </c>
      <c r="P146" s="57">
        <v>9.8447204968944106</v>
      </c>
      <c r="Q146" s="47">
        <v>72.899999999999991</v>
      </c>
      <c r="R146" s="47">
        <v>60.276146179443003</v>
      </c>
      <c r="S146" s="47">
        <v>2998.5</v>
      </c>
      <c r="T146" s="66">
        <v>66.869350086060237</v>
      </c>
    </row>
    <row r="147" spans="1:20" ht="18" customHeight="1" x14ac:dyDescent="0.2">
      <c r="A147" s="45" t="s">
        <v>19</v>
      </c>
      <c r="B147" s="54">
        <v>5</v>
      </c>
      <c r="C147" s="46" t="s">
        <v>15</v>
      </c>
      <c r="D147" s="46" t="s">
        <v>41</v>
      </c>
      <c r="E147" s="63">
        <v>127</v>
      </c>
      <c r="F147" s="64">
        <v>100</v>
      </c>
      <c r="G147" s="56">
        <v>0</v>
      </c>
      <c r="H147" s="58">
        <v>0</v>
      </c>
      <c r="I147" s="56">
        <v>2</v>
      </c>
      <c r="J147" s="58">
        <v>5</v>
      </c>
      <c r="K147" s="56">
        <v>2</v>
      </c>
      <c r="L147" s="58">
        <v>5</v>
      </c>
      <c r="M147" s="65">
        <v>2</v>
      </c>
      <c r="N147" s="55">
        <v>6</v>
      </c>
      <c r="O147" s="56">
        <v>158.5</v>
      </c>
      <c r="P147" s="57">
        <v>9.8447204968944106</v>
      </c>
      <c r="Q147" s="47">
        <v>70.649999999999991</v>
      </c>
      <c r="R147" s="47">
        <v>60.290255764222842</v>
      </c>
      <c r="S147" s="47">
        <v>3138.1</v>
      </c>
      <c r="T147" s="66">
        <v>70.750516873092948</v>
      </c>
    </row>
    <row r="148" spans="1:20" ht="18" customHeight="1" x14ac:dyDescent="0.2">
      <c r="A148" s="45" t="s">
        <v>19</v>
      </c>
      <c r="B148" s="54">
        <v>5</v>
      </c>
      <c r="C148" s="46" t="s">
        <v>13</v>
      </c>
      <c r="D148" s="46" t="s">
        <v>41</v>
      </c>
      <c r="E148" s="63">
        <v>128</v>
      </c>
      <c r="F148" s="64">
        <v>100</v>
      </c>
      <c r="G148" s="56">
        <v>0</v>
      </c>
      <c r="H148" s="58">
        <v>0</v>
      </c>
      <c r="I148" s="56">
        <v>2</v>
      </c>
      <c r="J148" s="58">
        <v>5</v>
      </c>
      <c r="K148" s="56">
        <v>2</v>
      </c>
      <c r="L148" s="58">
        <v>5</v>
      </c>
      <c r="M148" s="65">
        <v>2</v>
      </c>
      <c r="N148" s="55">
        <v>6</v>
      </c>
      <c r="O148" s="56">
        <v>158.5</v>
      </c>
      <c r="P148" s="57">
        <v>9.8447204968944106</v>
      </c>
      <c r="Q148" s="47">
        <v>71.55</v>
      </c>
      <c r="R148" s="47">
        <v>60.290255764222842</v>
      </c>
      <c r="S148" s="47">
        <v>2778.7</v>
      </c>
      <c r="T148" s="66">
        <v>61.859588582396107</v>
      </c>
    </row>
    <row r="149" spans="1:20" ht="18" customHeight="1" x14ac:dyDescent="0.2">
      <c r="A149" s="45" t="s">
        <v>39</v>
      </c>
      <c r="B149" s="54">
        <v>24</v>
      </c>
      <c r="C149" s="46" t="s">
        <v>13</v>
      </c>
      <c r="D149" s="46" t="s">
        <v>41</v>
      </c>
      <c r="E149" s="63">
        <v>129</v>
      </c>
      <c r="F149" s="64">
        <v>98</v>
      </c>
      <c r="G149" s="56">
        <v>0</v>
      </c>
      <c r="H149" s="58">
        <v>0</v>
      </c>
      <c r="I149" s="56">
        <v>3</v>
      </c>
      <c r="J149" s="58">
        <v>10</v>
      </c>
      <c r="K149" s="56">
        <v>3</v>
      </c>
      <c r="L149" s="58">
        <v>15</v>
      </c>
      <c r="M149" s="65">
        <v>3</v>
      </c>
      <c r="N149" s="55">
        <v>15</v>
      </c>
      <c r="O149" s="56">
        <v>392.5</v>
      </c>
      <c r="P149" s="57">
        <v>24.378881987577639</v>
      </c>
      <c r="Q149" s="47">
        <v>72.899999999999991</v>
      </c>
      <c r="R149" s="47">
        <v>58.343133064606</v>
      </c>
      <c r="S149" s="47">
        <v>2839.2</v>
      </c>
      <c r="T149" s="66">
        <v>65.414611363825387</v>
      </c>
    </row>
    <row r="150" spans="1:20" ht="18" customHeight="1" x14ac:dyDescent="0.2">
      <c r="A150" s="45" t="s">
        <v>39</v>
      </c>
      <c r="B150" s="54">
        <v>24</v>
      </c>
      <c r="C150" s="46" t="s">
        <v>15</v>
      </c>
      <c r="D150" s="46" t="s">
        <v>41</v>
      </c>
      <c r="E150" s="63">
        <v>130</v>
      </c>
      <c r="F150" s="64">
        <v>100</v>
      </c>
      <c r="G150" s="56">
        <v>0</v>
      </c>
      <c r="H150" s="58">
        <v>0</v>
      </c>
      <c r="I150" s="56">
        <v>2</v>
      </c>
      <c r="J150" s="58">
        <v>2</v>
      </c>
      <c r="K150" s="56">
        <v>2</v>
      </c>
      <c r="L150" s="58">
        <v>3</v>
      </c>
      <c r="M150" s="65">
        <v>2</v>
      </c>
      <c r="N150" s="55">
        <v>5</v>
      </c>
      <c r="O150" s="56">
        <v>90.5</v>
      </c>
      <c r="P150" s="57">
        <v>5.6211180124223601</v>
      </c>
      <c r="Q150" s="47">
        <v>72.45</v>
      </c>
      <c r="R150" s="47">
        <v>60.487789951140485</v>
      </c>
      <c r="S150" s="47">
        <v>3410</v>
      </c>
      <c r="T150" s="66">
        <v>74.725770674594727</v>
      </c>
    </row>
    <row r="151" spans="1:20" ht="18" customHeight="1" x14ac:dyDescent="0.2">
      <c r="A151" s="45" t="s">
        <v>26</v>
      </c>
      <c r="B151" s="54">
        <v>11</v>
      </c>
      <c r="C151" s="46" t="s">
        <v>15</v>
      </c>
      <c r="D151" s="46" t="s">
        <v>41</v>
      </c>
      <c r="E151" s="63">
        <v>131</v>
      </c>
      <c r="F151" s="64">
        <v>98</v>
      </c>
      <c r="G151" s="56">
        <v>0</v>
      </c>
      <c r="H151" s="58">
        <v>0</v>
      </c>
      <c r="I151" s="56">
        <v>2</v>
      </c>
      <c r="J151" s="58">
        <v>2</v>
      </c>
      <c r="K151" s="56">
        <v>2</v>
      </c>
      <c r="L151" s="58">
        <v>3</v>
      </c>
      <c r="M151" s="65">
        <v>2</v>
      </c>
      <c r="N151" s="55">
        <v>5</v>
      </c>
      <c r="O151" s="56">
        <v>90.5</v>
      </c>
      <c r="P151" s="57">
        <v>5.6211180124223601</v>
      </c>
      <c r="Q151" s="47">
        <v>71.100000000000009</v>
      </c>
      <c r="R151" s="47">
        <v>62.039844276922025</v>
      </c>
      <c r="S151" s="47">
        <v>3506.3</v>
      </c>
      <c r="T151" s="66">
        <v>77.894147168400607</v>
      </c>
    </row>
    <row r="152" spans="1:20" ht="18" customHeight="1" x14ac:dyDescent="0.2">
      <c r="A152" s="45" t="s">
        <v>26</v>
      </c>
      <c r="B152" s="54">
        <v>11</v>
      </c>
      <c r="C152" s="46" t="s">
        <v>13</v>
      </c>
      <c r="D152" s="46" t="s">
        <v>41</v>
      </c>
      <c r="E152" s="63">
        <v>132</v>
      </c>
      <c r="F152" s="64">
        <v>99</v>
      </c>
      <c r="G152" s="56">
        <v>0</v>
      </c>
      <c r="H152" s="58">
        <v>0</v>
      </c>
      <c r="I152" s="56">
        <v>5</v>
      </c>
      <c r="J152" s="58">
        <v>15</v>
      </c>
      <c r="K152" s="56">
        <v>5</v>
      </c>
      <c r="L152" s="58">
        <v>20</v>
      </c>
      <c r="M152" s="65">
        <v>3</v>
      </c>
      <c r="N152" s="55">
        <v>22</v>
      </c>
      <c r="O152" s="56">
        <v>557</v>
      </c>
      <c r="P152" s="57">
        <v>34.596273291925463</v>
      </c>
      <c r="Q152" s="47">
        <v>73.350000000000009</v>
      </c>
      <c r="R152" s="47">
        <v>62.13861137038085</v>
      </c>
      <c r="S152" s="47">
        <v>4073.8</v>
      </c>
      <c r="T152" s="66">
        <v>86.701173934336211</v>
      </c>
    </row>
    <row r="153" spans="1:20" ht="18" customHeight="1" x14ac:dyDescent="0.2">
      <c r="A153" s="45" t="s">
        <v>25</v>
      </c>
      <c r="B153" s="54">
        <v>10</v>
      </c>
      <c r="C153" s="46" t="s">
        <v>13</v>
      </c>
      <c r="D153" s="46" t="s">
        <v>41</v>
      </c>
      <c r="E153" s="63">
        <v>133</v>
      </c>
      <c r="F153" s="64">
        <v>99</v>
      </c>
      <c r="G153" s="56">
        <v>0</v>
      </c>
      <c r="H153" s="58">
        <v>0</v>
      </c>
      <c r="I153" s="56">
        <v>5</v>
      </c>
      <c r="J153" s="58">
        <v>15</v>
      </c>
      <c r="K153" s="56">
        <v>5</v>
      </c>
      <c r="L153" s="58">
        <v>40</v>
      </c>
      <c r="M153" s="65">
        <v>5</v>
      </c>
      <c r="N153" s="55">
        <v>80</v>
      </c>
      <c r="O153" s="56">
        <v>1135</v>
      </c>
      <c r="P153" s="57">
        <v>70.496894409937894</v>
      </c>
      <c r="Q153" s="47">
        <v>72.45</v>
      </c>
      <c r="R153" s="47">
        <v>59.30258482963459</v>
      </c>
      <c r="S153" s="47">
        <v>2722.8</v>
      </c>
      <c r="T153" s="66">
        <v>61.473885605716902</v>
      </c>
    </row>
    <row r="154" spans="1:20" ht="18" customHeight="1" x14ac:dyDescent="0.2">
      <c r="A154" s="45" t="s">
        <v>25</v>
      </c>
      <c r="B154" s="54">
        <v>10</v>
      </c>
      <c r="C154" s="46" t="s">
        <v>15</v>
      </c>
      <c r="D154" s="46" t="s">
        <v>41</v>
      </c>
      <c r="E154" s="63">
        <v>134</v>
      </c>
      <c r="F154" s="64">
        <v>99</v>
      </c>
      <c r="G154" s="56">
        <v>0</v>
      </c>
      <c r="H154" s="58">
        <v>0</v>
      </c>
      <c r="I154" s="56">
        <v>2</v>
      </c>
      <c r="J154" s="58">
        <v>5</v>
      </c>
      <c r="K154" s="56">
        <v>2</v>
      </c>
      <c r="L154" s="58">
        <v>5</v>
      </c>
      <c r="M154" s="65">
        <v>2</v>
      </c>
      <c r="N154" s="55">
        <v>5</v>
      </c>
      <c r="O154" s="56">
        <v>152.5</v>
      </c>
      <c r="P154" s="57">
        <v>9.4720496894409933</v>
      </c>
      <c r="Q154" s="47">
        <v>72</v>
      </c>
      <c r="R154" s="47">
        <v>60.58655704459931</v>
      </c>
      <c r="S154" s="47">
        <v>3137</v>
      </c>
      <c r="T154" s="66">
        <v>69.757785411168044</v>
      </c>
    </row>
    <row r="155" spans="1:20" ht="18" customHeight="1" x14ac:dyDescent="0.2">
      <c r="A155" s="45" t="s">
        <v>16</v>
      </c>
      <c r="B155" s="54">
        <v>2</v>
      </c>
      <c r="C155" s="46" t="s">
        <v>15</v>
      </c>
      <c r="D155" s="46" t="s">
        <v>41</v>
      </c>
      <c r="E155" s="63">
        <v>135</v>
      </c>
      <c r="F155" s="64">
        <v>98</v>
      </c>
      <c r="G155" s="56">
        <v>0</v>
      </c>
      <c r="H155" s="58">
        <v>0</v>
      </c>
      <c r="I155" s="56">
        <v>2</v>
      </c>
      <c r="J155" s="58">
        <v>3</v>
      </c>
      <c r="K155" s="56">
        <v>2</v>
      </c>
      <c r="L155" s="58">
        <v>3</v>
      </c>
      <c r="M155" s="65">
        <v>2</v>
      </c>
      <c r="N155" s="55">
        <v>3</v>
      </c>
      <c r="O155" s="56">
        <v>91.5</v>
      </c>
      <c r="P155" s="57">
        <v>5.683229813664596</v>
      </c>
      <c r="Q155" s="47">
        <v>71.55</v>
      </c>
      <c r="R155" s="47">
        <v>61.517789640068237</v>
      </c>
      <c r="S155" s="47">
        <v>3019.4</v>
      </c>
      <c r="T155" s="66">
        <v>67.221212961556446</v>
      </c>
    </row>
    <row r="156" spans="1:20" ht="18" customHeight="1" x14ac:dyDescent="0.2">
      <c r="A156" s="45" t="s">
        <v>16</v>
      </c>
      <c r="B156" s="54">
        <v>2</v>
      </c>
      <c r="C156" s="46" t="s">
        <v>13</v>
      </c>
      <c r="D156" s="46" t="s">
        <v>41</v>
      </c>
      <c r="E156" s="63">
        <v>136</v>
      </c>
      <c r="F156" s="64">
        <v>98</v>
      </c>
      <c r="G156" s="56">
        <v>0</v>
      </c>
      <c r="H156" s="58">
        <v>0</v>
      </c>
      <c r="I156" s="56">
        <v>5</v>
      </c>
      <c r="J156" s="58">
        <v>10</v>
      </c>
      <c r="K156" s="56">
        <v>5</v>
      </c>
      <c r="L156" s="58">
        <v>10</v>
      </c>
      <c r="M156" s="65">
        <v>3</v>
      </c>
      <c r="N156" s="55">
        <v>10</v>
      </c>
      <c r="O156" s="56">
        <v>305</v>
      </c>
      <c r="P156" s="57">
        <v>18.944099378881987</v>
      </c>
      <c r="Q156" s="47">
        <v>72.45</v>
      </c>
      <c r="R156" s="47">
        <v>61.475460885728737</v>
      </c>
      <c r="S156" s="47">
        <v>2993.5</v>
      </c>
      <c r="T156" s="66">
        <v>65.862033296333664</v>
      </c>
    </row>
    <row r="157" spans="1:20" ht="18" customHeight="1" x14ac:dyDescent="0.2">
      <c r="A157" s="45" t="s">
        <v>27</v>
      </c>
      <c r="B157" s="54">
        <v>12</v>
      </c>
      <c r="C157" s="46" t="s">
        <v>13</v>
      </c>
      <c r="D157" s="46" t="s">
        <v>41</v>
      </c>
      <c r="E157" s="63">
        <v>137</v>
      </c>
      <c r="F157" s="64">
        <v>98</v>
      </c>
      <c r="G157" s="56">
        <v>0</v>
      </c>
      <c r="H157" s="58">
        <v>0</v>
      </c>
      <c r="I157" s="56">
        <v>5</v>
      </c>
      <c r="J157" s="58">
        <v>5</v>
      </c>
      <c r="K157" s="56">
        <v>5</v>
      </c>
      <c r="L157" s="58">
        <v>3</v>
      </c>
      <c r="M157" s="65">
        <v>2</v>
      </c>
      <c r="N157" s="55">
        <v>5</v>
      </c>
      <c r="O157" s="56">
        <v>129.5</v>
      </c>
      <c r="P157" s="57">
        <v>8.0434782608695645</v>
      </c>
      <c r="Q157" s="47">
        <v>72.45</v>
      </c>
      <c r="R157" s="47">
        <v>58.879297286239627</v>
      </c>
      <c r="S157" s="47">
        <v>2755.6</v>
      </c>
      <c r="T157" s="66">
        <v>63.301095049430288</v>
      </c>
    </row>
    <row r="158" spans="1:20" ht="18" customHeight="1" x14ac:dyDescent="0.2">
      <c r="A158" s="45" t="s">
        <v>27</v>
      </c>
      <c r="B158" s="54">
        <v>12</v>
      </c>
      <c r="C158" s="46" t="s">
        <v>15</v>
      </c>
      <c r="D158" s="46" t="s">
        <v>41</v>
      </c>
      <c r="E158" s="63">
        <v>138</v>
      </c>
      <c r="F158" s="64">
        <v>99</v>
      </c>
      <c r="G158" s="56">
        <v>0</v>
      </c>
      <c r="H158" s="58">
        <v>0</v>
      </c>
      <c r="I158" s="56">
        <v>2</v>
      </c>
      <c r="J158" s="58">
        <v>3</v>
      </c>
      <c r="K158" s="56">
        <v>2</v>
      </c>
      <c r="L158" s="58">
        <v>3</v>
      </c>
      <c r="M158" s="65">
        <v>2</v>
      </c>
      <c r="N158" s="55">
        <v>10</v>
      </c>
      <c r="O158" s="56">
        <v>133.5</v>
      </c>
      <c r="P158" s="57">
        <v>8.29192546583851</v>
      </c>
      <c r="Q158" s="47">
        <v>72.45</v>
      </c>
      <c r="R158" s="47">
        <v>56.918065001842947</v>
      </c>
      <c r="S158" s="47">
        <v>2424</v>
      </c>
      <c r="T158" s="66">
        <v>57.020501718826836</v>
      </c>
    </row>
    <row r="159" spans="1:20" ht="18" customHeight="1" x14ac:dyDescent="0.2">
      <c r="A159" s="45" t="s">
        <v>30</v>
      </c>
      <c r="B159" s="54">
        <v>15</v>
      </c>
      <c r="C159" s="46" t="s">
        <v>15</v>
      </c>
      <c r="D159" s="46" t="s">
        <v>41</v>
      </c>
      <c r="E159" s="63">
        <v>139</v>
      </c>
      <c r="F159" s="64">
        <v>98</v>
      </c>
      <c r="G159" s="56">
        <v>0</v>
      </c>
      <c r="H159" s="58">
        <v>0</v>
      </c>
      <c r="I159" s="56">
        <v>2</v>
      </c>
      <c r="J159" s="58">
        <v>3</v>
      </c>
      <c r="K159" s="56">
        <v>2</v>
      </c>
      <c r="L159" s="58">
        <v>3</v>
      </c>
      <c r="M159" s="65">
        <v>2</v>
      </c>
      <c r="N159" s="55">
        <v>5</v>
      </c>
      <c r="O159" s="56">
        <v>103.5</v>
      </c>
      <c r="P159" s="57">
        <v>6.4285714285714279</v>
      </c>
      <c r="Q159" s="47">
        <v>75.149999999999991</v>
      </c>
      <c r="R159" s="47">
        <v>59.274365660074928</v>
      </c>
      <c r="S159" s="47">
        <v>3428</v>
      </c>
      <c r="T159" s="66">
        <v>75.412088443528887</v>
      </c>
    </row>
    <row r="160" spans="1:20" ht="18" customHeight="1" x14ac:dyDescent="0.2">
      <c r="A160" s="45" t="s">
        <v>30</v>
      </c>
      <c r="B160" s="54">
        <v>15</v>
      </c>
      <c r="C160" s="46" t="s">
        <v>13</v>
      </c>
      <c r="D160" s="46" t="s">
        <v>41</v>
      </c>
      <c r="E160" s="63">
        <v>140</v>
      </c>
      <c r="F160" s="64">
        <v>99</v>
      </c>
      <c r="G160" s="56">
        <v>0</v>
      </c>
      <c r="H160" s="58">
        <v>0</v>
      </c>
      <c r="I160" s="56">
        <v>5</v>
      </c>
      <c r="J160" s="58">
        <v>5</v>
      </c>
      <c r="K160" s="56">
        <v>5</v>
      </c>
      <c r="L160" s="58">
        <v>5</v>
      </c>
      <c r="M160" s="65">
        <v>2</v>
      </c>
      <c r="N160" s="55">
        <v>5</v>
      </c>
      <c r="O160" s="56">
        <v>152.5</v>
      </c>
      <c r="P160" s="57">
        <v>9.4720496894409933</v>
      </c>
      <c r="Q160" s="47">
        <v>67.05</v>
      </c>
      <c r="R160" s="47">
        <v>60.995735003214449</v>
      </c>
      <c r="S160" s="47">
        <v>3129.7</v>
      </c>
      <c r="T160" s="66">
        <v>74.232039816854609</v>
      </c>
    </row>
    <row r="161" spans="1:20" ht="18" customHeight="1" x14ac:dyDescent="0.2">
      <c r="A161" s="45" t="s">
        <v>24</v>
      </c>
      <c r="B161" s="54">
        <v>9</v>
      </c>
      <c r="C161" s="46" t="s">
        <v>13</v>
      </c>
      <c r="D161" s="46" t="s">
        <v>41</v>
      </c>
      <c r="E161" s="63">
        <v>141</v>
      </c>
      <c r="F161" s="64">
        <v>100</v>
      </c>
      <c r="G161" s="56">
        <v>0</v>
      </c>
      <c r="H161" s="58">
        <v>0</v>
      </c>
      <c r="I161" s="56">
        <v>5</v>
      </c>
      <c r="J161" s="58">
        <v>5</v>
      </c>
      <c r="K161" s="56">
        <v>5</v>
      </c>
      <c r="L161" s="58">
        <v>5</v>
      </c>
      <c r="M161" s="65">
        <v>2</v>
      </c>
      <c r="N161" s="55">
        <v>5</v>
      </c>
      <c r="O161" s="56">
        <v>152.5</v>
      </c>
      <c r="P161" s="57">
        <v>9.4720496894409933</v>
      </c>
      <c r="Q161" s="47">
        <v>69.75</v>
      </c>
      <c r="R161" s="47">
        <v>60.558337875039648</v>
      </c>
      <c r="S161" s="47">
        <v>3287.9</v>
      </c>
      <c r="T161" s="66">
        <v>74.751957881129186</v>
      </c>
    </row>
    <row r="162" spans="1:20" ht="18" customHeight="1" x14ac:dyDescent="0.2">
      <c r="A162" s="45" t="s">
        <v>24</v>
      </c>
      <c r="B162" s="54">
        <v>9</v>
      </c>
      <c r="C162" s="46" t="s">
        <v>15</v>
      </c>
      <c r="D162" s="46" t="s">
        <v>41</v>
      </c>
      <c r="E162" s="63">
        <v>142</v>
      </c>
      <c r="F162" s="64">
        <v>99</v>
      </c>
      <c r="G162" s="56">
        <v>0</v>
      </c>
      <c r="H162" s="58">
        <v>0</v>
      </c>
      <c r="I162" s="56">
        <v>2</v>
      </c>
      <c r="J162" s="58">
        <v>3</v>
      </c>
      <c r="K162" s="56">
        <v>2</v>
      </c>
      <c r="L162" s="58">
        <v>5</v>
      </c>
      <c r="M162" s="65">
        <v>2</v>
      </c>
      <c r="N162" s="55">
        <v>7</v>
      </c>
      <c r="O162" s="56">
        <v>138.5</v>
      </c>
      <c r="P162" s="57">
        <v>8.6024844720496905</v>
      </c>
      <c r="Q162" s="47">
        <v>70.2</v>
      </c>
      <c r="R162" s="47">
        <v>60.81231040107663</v>
      </c>
      <c r="S162" s="47">
        <v>3270.4</v>
      </c>
      <c r="T162" s="66">
        <v>74.312041829443217</v>
      </c>
    </row>
    <row r="163" spans="1:20" ht="18" customHeight="1" x14ac:dyDescent="0.2">
      <c r="A163" s="45" t="s">
        <v>37</v>
      </c>
      <c r="B163" s="54">
        <v>22</v>
      </c>
      <c r="C163" s="46" t="s">
        <v>15</v>
      </c>
      <c r="D163" s="46" t="s">
        <v>41</v>
      </c>
      <c r="E163" s="63">
        <v>143</v>
      </c>
      <c r="F163" s="64">
        <v>98</v>
      </c>
      <c r="G163" s="56">
        <v>0</v>
      </c>
      <c r="H163" s="58">
        <v>0</v>
      </c>
      <c r="I163" s="56">
        <v>2</v>
      </c>
      <c r="J163" s="58">
        <v>2</v>
      </c>
      <c r="K163" s="56">
        <v>2</v>
      </c>
      <c r="L163" s="58">
        <v>5</v>
      </c>
      <c r="M163" s="65">
        <v>2</v>
      </c>
      <c r="N163" s="55">
        <v>8</v>
      </c>
      <c r="O163" s="56">
        <v>131.5</v>
      </c>
      <c r="P163" s="57">
        <v>8.1677018633540381</v>
      </c>
      <c r="Q163" s="47">
        <v>72.45</v>
      </c>
      <c r="R163" s="47">
        <v>61.616556733527062</v>
      </c>
      <c r="S163" s="47">
        <v>3384.5</v>
      </c>
      <c r="T163" s="66">
        <v>74.294173917513561</v>
      </c>
    </row>
    <row r="164" spans="1:20" ht="18" customHeight="1" x14ac:dyDescent="0.2">
      <c r="A164" s="45" t="s">
        <v>37</v>
      </c>
      <c r="B164" s="54">
        <v>22</v>
      </c>
      <c r="C164" s="46" t="s">
        <v>13</v>
      </c>
      <c r="D164" s="46" t="s">
        <v>41</v>
      </c>
      <c r="E164" s="63">
        <v>144</v>
      </c>
      <c r="F164" s="64">
        <v>97</v>
      </c>
      <c r="G164" s="56">
        <v>0</v>
      </c>
      <c r="H164" s="58">
        <v>0</v>
      </c>
      <c r="I164" s="56">
        <v>5</v>
      </c>
      <c r="J164" s="58">
        <v>3</v>
      </c>
      <c r="K164" s="56">
        <v>5</v>
      </c>
      <c r="L164" s="58">
        <v>5</v>
      </c>
      <c r="M164" s="65">
        <v>3</v>
      </c>
      <c r="N164" s="55">
        <v>7</v>
      </c>
      <c r="O164" s="56">
        <v>138.5</v>
      </c>
      <c r="P164" s="57">
        <v>8.6024844720496905</v>
      </c>
      <c r="Q164" s="47">
        <v>70.649999999999991</v>
      </c>
      <c r="R164" s="47">
        <v>61.136830851012768</v>
      </c>
      <c r="S164" s="47">
        <v>2888.9</v>
      </c>
      <c r="T164" s="66">
        <v>66.21674318118724</v>
      </c>
    </row>
    <row r="165" spans="1:20" ht="18" customHeight="1" x14ac:dyDescent="0.2">
      <c r="A165" s="45" t="s">
        <v>30</v>
      </c>
      <c r="B165" s="54">
        <v>15</v>
      </c>
      <c r="C165" s="46" t="s">
        <v>13</v>
      </c>
      <c r="D165" s="46" t="s">
        <v>42</v>
      </c>
      <c r="E165" s="63">
        <v>145</v>
      </c>
      <c r="F165" s="64">
        <v>97</v>
      </c>
      <c r="G165" s="56">
        <v>0</v>
      </c>
      <c r="H165" s="58">
        <v>0</v>
      </c>
      <c r="I165" s="56">
        <v>5</v>
      </c>
      <c r="J165" s="58">
        <v>3</v>
      </c>
      <c r="K165" s="56">
        <v>5</v>
      </c>
      <c r="L165" s="58">
        <v>5</v>
      </c>
      <c r="M165" s="65">
        <v>2</v>
      </c>
      <c r="N165" s="55">
        <v>7</v>
      </c>
      <c r="O165" s="56">
        <v>138.5</v>
      </c>
      <c r="P165" s="57">
        <v>8.6024844720496905</v>
      </c>
      <c r="Q165" s="47">
        <v>68.850000000000009</v>
      </c>
      <c r="R165" s="47">
        <v>58.907516455799289</v>
      </c>
      <c r="S165" s="47">
        <v>2528.1</v>
      </c>
      <c r="T165" s="66">
        <v>61.712051942204113</v>
      </c>
    </row>
    <row r="166" spans="1:20" ht="18" customHeight="1" x14ac:dyDescent="0.2">
      <c r="A166" s="45" t="s">
        <v>30</v>
      </c>
      <c r="B166" s="54">
        <v>15</v>
      </c>
      <c r="C166" s="46" t="s">
        <v>15</v>
      </c>
      <c r="D166" s="46" t="s">
        <v>42</v>
      </c>
      <c r="E166" s="63">
        <v>146</v>
      </c>
      <c r="F166" s="64">
        <v>97</v>
      </c>
      <c r="G166" s="56">
        <v>0</v>
      </c>
      <c r="H166" s="58">
        <v>0</v>
      </c>
      <c r="I166" s="56">
        <v>2</v>
      </c>
      <c r="J166" s="58">
        <v>2</v>
      </c>
      <c r="K166" s="56">
        <v>2</v>
      </c>
      <c r="L166" s="58">
        <v>3</v>
      </c>
      <c r="M166" s="65">
        <v>2</v>
      </c>
      <c r="N166" s="55">
        <v>5</v>
      </c>
      <c r="O166" s="56">
        <v>90.5</v>
      </c>
      <c r="P166" s="57">
        <v>5.6211180124223601</v>
      </c>
      <c r="Q166" s="47">
        <v>72.45</v>
      </c>
      <c r="R166" s="47">
        <v>60.092721577305184</v>
      </c>
      <c r="S166" s="47">
        <v>2879.7</v>
      </c>
      <c r="T166" s="66">
        <v>65.484328633691774</v>
      </c>
    </row>
    <row r="167" spans="1:20" ht="18" customHeight="1" x14ac:dyDescent="0.2">
      <c r="A167" s="45" t="s">
        <v>20</v>
      </c>
      <c r="B167" s="54">
        <v>6</v>
      </c>
      <c r="C167" s="46" t="s">
        <v>15</v>
      </c>
      <c r="D167" s="46" t="s">
        <v>42</v>
      </c>
      <c r="E167" s="63">
        <v>147</v>
      </c>
      <c r="F167" s="64">
        <v>95</v>
      </c>
      <c r="G167" s="56">
        <v>0</v>
      </c>
      <c r="H167" s="58">
        <v>0</v>
      </c>
      <c r="I167" s="56">
        <v>2</v>
      </c>
      <c r="J167" s="58">
        <v>2</v>
      </c>
      <c r="K167" s="56">
        <v>2</v>
      </c>
      <c r="L167" s="58">
        <v>3</v>
      </c>
      <c r="M167" s="65">
        <v>2</v>
      </c>
      <c r="N167" s="55">
        <v>3</v>
      </c>
      <c r="O167" s="56">
        <v>78.5</v>
      </c>
      <c r="P167" s="57">
        <v>4.8757763975155282</v>
      </c>
      <c r="Q167" s="47">
        <v>71.100000000000009</v>
      </c>
      <c r="R167" s="47">
        <v>58.258475555927006</v>
      </c>
      <c r="S167" s="47">
        <v>2687.2</v>
      </c>
      <c r="T167" s="66">
        <v>65.579756387483016</v>
      </c>
    </row>
    <row r="168" spans="1:20" ht="18" customHeight="1" x14ac:dyDescent="0.2">
      <c r="A168" s="45" t="s">
        <v>20</v>
      </c>
      <c r="B168" s="54">
        <v>6</v>
      </c>
      <c r="C168" s="46" t="s">
        <v>13</v>
      </c>
      <c r="D168" s="46" t="s">
        <v>42</v>
      </c>
      <c r="E168" s="63">
        <v>148</v>
      </c>
      <c r="F168" s="64">
        <v>98</v>
      </c>
      <c r="G168" s="56">
        <v>0</v>
      </c>
      <c r="H168" s="58">
        <v>0</v>
      </c>
      <c r="I168" s="56">
        <v>8</v>
      </c>
      <c r="J168" s="58">
        <v>5</v>
      </c>
      <c r="K168" s="56">
        <v>8</v>
      </c>
      <c r="L168" s="58">
        <v>5</v>
      </c>
      <c r="M168" s="65">
        <v>8</v>
      </c>
      <c r="N168" s="55">
        <v>10</v>
      </c>
      <c r="O168" s="56">
        <v>182.5</v>
      </c>
      <c r="P168" s="57">
        <v>11.335403726708075</v>
      </c>
      <c r="Q168" s="47">
        <v>73.8</v>
      </c>
      <c r="R168" s="47">
        <v>59.161488981836271</v>
      </c>
      <c r="S168" s="47">
        <v>3252</v>
      </c>
      <c r="T168" s="66">
        <v>72.987944661615145</v>
      </c>
    </row>
    <row r="169" spans="1:20" ht="18" customHeight="1" x14ac:dyDescent="0.2">
      <c r="A169" s="45" t="s">
        <v>21</v>
      </c>
      <c r="B169" s="54">
        <v>7</v>
      </c>
      <c r="C169" s="46" t="s">
        <v>13</v>
      </c>
      <c r="D169" s="46" t="s">
        <v>42</v>
      </c>
      <c r="E169" s="63">
        <v>149</v>
      </c>
      <c r="F169" s="64">
        <v>99</v>
      </c>
      <c r="G169" s="56">
        <v>0</v>
      </c>
      <c r="H169" s="58">
        <v>0</v>
      </c>
      <c r="I169" s="56">
        <v>5</v>
      </c>
      <c r="J169" s="58">
        <v>15</v>
      </c>
      <c r="K169" s="56">
        <v>5</v>
      </c>
      <c r="L169" s="58">
        <v>20</v>
      </c>
      <c r="M169" s="65">
        <v>3</v>
      </c>
      <c r="N169" s="55">
        <v>20</v>
      </c>
      <c r="O169" s="56">
        <v>545</v>
      </c>
      <c r="P169" s="57">
        <v>33.850931677018629</v>
      </c>
      <c r="Q169" s="47">
        <v>68.850000000000009</v>
      </c>
      <c r="R169" s="47">
        <v>62.420803065977495</v>
      </c>
      <c r="S169" s="47">
        <v>3045.3</v>
      </c>
      <c r="T169" s="66">
        <v>68.735915603934956</v>
      </c>
    </row>
    <row r="170" spans="1:20" ht="18" customHeight="1" x14ac:dyDescent="0.2">
      <c r="A170" s="45" t="s">
        <v>21</v>
      </c>
      <c r="B170" s="54">
        <v>7</v>
      </c>
      <c r="C170" s="46" t="s">
        <v>15</v>
      </c>
      <c r="D170" s="46" t="s">
        <v>42</v>
      </c>
      <c r="E170" s="63">
        <v>150</v>
      </c>
      <c r="F170" s="64">
        <v>100</v>
      </c>
      <c r="G170" s="56">
        <v>0</v>
      </c>
      <c r="H170" s="58">
        <v>0</v>
      </c>
      <c r="I170" s="56">
        <v>2</v>
      </c>
      <c r="J170" s="58">
        <v>3</v>
      </c>
      <c r="K170" s="56">
        <v>2</v>
      </c>
      <c r="L170" s="58">
        <v>5</v>
      </c>
      <c r="M170" s="65">
        <v>2</v>
      </c>
      <c r="N170" s="55">
        <v>7</v>
      </c>
      <c r="O170" s="56">
        <v>138.5</v>
      </c>
      <c r="P170" s="57">
        <v>8.6024844720496905</v>
      </c>
      <c r="Q170" s="47">
        <v>76.5</v>
      </c>
      <c r="R170" s="47">
        <v>61.20737877491193</v>
      </c>
      <c r="S170" s="47">
        <v>3227.2</v>
      </c>
      <c r="T170" s="66">
        <v>66.188539039405512</v>
      </c>
    </row>
    <row r="171" spans="1:20" ht="18" customHeight="1" x14ac:dyDescent="0.2">
      <c r="A171" s="45" t="s">
        <v>31</v>
      </c>
      <c r="B171" s="54">
        <v>16</v>
      </c>
      <c r="C171" s="46" t="s">
        <v>15</v>
      </c>
      <c r="D171" s="46" t="s">
        <v>42</v>
      </c>
      <c r="E171" s="63">
        <v>151</v>
      </c>
      <c r="F171" s="64">
        <v>99</v>
      </c>
      <c r="G171" s="56">
        <v>0</v>
      </c>
      <c r="H171" s="58">
        <v>0</v>
      </c>
      <c r="I171" s="56">
        <v>2</v>
      </c>
      <c r="J171" s="58">
        <v>5</v>
      </c>
      <c r="K171" s="56">
        <v>2</v>
      </c>
      <c r="L171" s="58">
        <v>5</v>
      </c>
      <c r="M171" s="65">
        <v>2</v>
      </c>
      <c r="N171" s="55">
        <v>8</v>
      </c>
      <c r="O171" s="56">
        <v>170.5</v>
      </c>
      <c r="P171" s="57">
        <v>10.590062111801242</v>
      </c>
      <c r="Q171" s="47">
        <v>72.45</v>
      </c>
      <c r="R171" s="47">
        <v>59.598886110011058</v>
      </c>
      <c r="S171" s="47">
        <v>2997.5</v>
      </c>
      <c r="T171" s="66">
        <v>67.339454652634004</v>
      </c>
    </row>
    <row r="172" spans="1:20" ht="18" customHeight="1" x14ac:dyDescent="0.2">
      <c r="A172" s="45" t="s">
        <v>31</v>
      </c>
      <c r="B172" s="54">
        <v>16</v>
      </c>
      <c r="C172" s="46" t="s">
        <v>13</v>
      </c>
      <c r="D172" s="46" t="s">
        <v>42</v>
      </c>
      <c r="E172" s="63">
        <v>152</v>
      </c>
      <c r="F172" s="64">
        <v>99</v>
      </c>
      <c r="G172" s="56">
        <v>0</v>
      </c>
      <c r="H172" s="58">
        <v>0</v>
      </c>
      <c r="I172" s="56">
        <v>5</v>
      </c>
      <c r="J172" s="58">
        <v>15</v>
      </c>
      <c r="K172" s="56">
        <v>5</v>
      </c>
      <c r="L172" s="58">
        <v>20</v>
      </c>
      <c r="M172" s="65">
        <v>2</v>
      </c>
      <c r="N172" s="55">
        <v>25</v>
      </c>
      <c r="O172" s="56">
        <v>575</v>
      </c>
      <c r="P172" s="57">
        <v>35.714285714285715</v>
      </c>
      <c r="Q172" s="47">
        <v>73.8</v>
      </c>
      <c r="R172" s="47">
        <v>59.570666940451396</v>
      </c>
      <c r="S172" s="47">
        <v>2932.2</v>
      </c>
      <c r="T172" s="66">
        <v>64.698125960416391</v>
      </c>
    </row>
    <row r="173" spans="1:20" ht="18" customHeight="1" x14ac:dyDescent="0.2">
      <c r="A173" s="45" t="s">
        <v>28</v>
      </c>
      <c r="B173" s="54">
        <v>13</v>
      </c>
      <c r="C173" s="46" t="s">
        <v>13</v>
      </c>
      <c r="D173" s="46" t="s">
        <v>42</v>
      </c>
      <c r="E173" s="63">
        <v>153</v>
      </c>
      <c r="F173" s="64">
        <v>100</v>
      </c>
      <c r="G173" s="56">
        <v>0</v>
      </c>
      <c r="H173" s="58">
        <v>0</v>
      </c>
      <c r="I173" s="56">
        <v>3</v>
      </c>
      <c r="J173" s="60" t="s">
        <v>73</v>
      </c>
      <c r="K173" s="56">
        <v>2</v>
      </c>
      <c r="L173" s="58">
        <v>1</v>
      </c>
      <c r="M173" s="65">
        <v>2</v>
      </c>
      <c r="N173" s="55">
        <v>5</v>
      </c>
      <c r="O173" s="56">
        <v>80.5</v>
      </c>
      <c r="P173" s="57">
        <v>5</v>
      </c>
      <c r="Q173" s="47">
        <v>73.350000000000009</v>
      </c>
      <c r="R173" s="47">
        <v>60.840529570636292</v>
      </c>
      <c r="S173" s="47">
        <v>2779.6</v>
      </c>
      <c r="T173" s="66">
        <v>59.815168398647799</v>
      </c>
    </row>
    <row r="174" spans="1:20" ht="18" customHeight="1" x14ac:dyDescent="0.2">
      <c r="A174" s="45" t="s">
        <v>28</v>
      </c>
      <c r="B174" s="54">
        <v>13</v>
      </c>
      <c r="C174" s="46" t="s">
        <v>15</v>
      </c>
      <c r="D174" s="46" t="s">
        <v>42</v>
      </c>
      <c r="E174" s="63">
        <v>154</v>
      </c>
      <c r="F174" s="64">
        <v>99</v>
      </c>
      <c r="G174" s="56">
        <v>0</v>
      </c>
      <c r="H174" s="58">
        <v>0</v>
      </c>
      <c r="I174" s="56">
        <v>2</v>
      </c>
      <c r="J174" s="58">
        <v>5</v>
      </c>
      <c r="K174" s="56">
        <v>2</v>
      </c>
      <c r="L174" s="58">
        <v>5</v>
      </c>
      <c r="M174" s="65">
        <v>2</v>
      </c>
      <c r="N174" s="55">
        <v>8</v>
      </c>
      <c r="O174" s="56">
        <v>170.5</v>
      </c>
      <c r="P174" s="57">
        <v>10.590062111801242</v>
      </c>
      <c r="Q174" s="47">
        <v>73.350000000000009</v>
      </c>
      <c r="R174" s="47">
        <v>61.503680055288406</v>
      </c>
      <c r="S174" s="47">
        <v>2933.1</v>
      </c>
      <c r="T174" s="66">
        <v>63.068512083454721</v>
      </c>
    </row>
    <row r="175" spans="1:20" ht="18" customHeight="1" x14ac:dyDescent="0.2">
      <c r="A175" s="45" t="s">
        <v>24</v>
      </c>
      <c r="B175" s="54">
        <v>9</v>
      </c>
      <c r="C175" s="46" t="s">
        <v>15</v>
      </c>
      <c r="D175" s="46" t="s">
        <v>42</v>
      </c>
      <c r="E175" s="63">
        <v>155</v>
      </c>
      <c r="F175" s="64">
        <v>98</v>
      </c>
      <c r="G175" s="56">
        <v>0</v>
      </c>
      <c r="H175" s="58">
        <v>0</v>
      </c>
      <c r="I175" s="56">
        <v>2</v>
      </c>
      <c r="J175" s="58">
        <v>3</v>
      </c>
      <c r="K175" s="56">
        <v>2</v>
      </c>
      <c r="L175" s="58">
        <v>4</v>
      </c>
      <c r="M175" s="65">
        <v>2</v>
      </c>
      <c r="N175" s="55">
        <v>6</v>
      </c>
      <c r="O175" s="56">
        <v>121</v>
      </c>
      <c r="P175" s="57">
        <v>7.5155279503105588</v>
      </c>
      <c r="Q175" s="47">
        <v>72</v>
      </c>
      <c r="R175" s="47">
        <v>61.080392511893436</v>
      </c>
      <c r="S175" s="47">
        <v>3261.1</v>
      </c>
      <c r="T175" s="66">
        <v>72.665096660632372</v>
      </c>
    </row>
    <row r="176" spans="1:20" ht="18" customHeight="1" x14ac:dyDescent="0.2">
      <c r="A176" s="45" t="s">
        <v>23</v>
      </c>
      <c r="B176" s="54">
        <v>9</v>
      </c>
      <c r="C176" s="46" t="s">
        <v>13</v>
      </c>
      <c r="D176" s="46" t="s">
        <v>42</v>
      </c>
      <c r="E176" s="63">
        <v>156</v>
      </c>
      <c r="F176" s="64">
        <v>98</v>
      </c>
      <c r="G176" s="56">
        <v>0</v>
      </c>
      <c r="H176" s="58">
        <v>0</v>
      </c>
      <c r="I176" s="56">
        <v>5</v>
      </c>
      <c r="J176" s="58">
        <v>4</v>
      </c>
      <c r="K176" s="56">
        <v>5</v>
      </c>
      <c r="L176" s="58">
        <v>5</v>
      </c>
      <c r="M176" s="65">
        <v>3</v>
      </c>
      <c r="N176" s="55">
        <v>6</v>
      </c>
      <c r="O176" s="56">
        <v>145.5</v>
      </c>
      <c r="P176" s="57">
        <v>9.037267080745341</v>
      </c>
      <c r="Q176" s="47">
        <v>74.7</v>
      </c>
      <c r="R176" s="47">
        <v>61.36258420749008</v>
      </c>
      <c r="S176" s="47">
        <v>3663.3</v>
      </c>
      <c r="T176" s="66">
        <v>78.314881998088708</v>
      </c>
    </row>
    <row r="177" spans="1:20" ht="18" customHeight="1" x14ac:dyDescent="0.2">
      <c r="A177" s="45" t="s">
        <v>16</v>
      </c>
      <c r="B177" s="54">
        <v>2</v>
      </c>
      <c r="C177" s="46" t="s">
        <v>13</v>
      </c>
      <c r="D177" s="46" t="s">
        <v>42</v>
      </c>
      <c r="E177" s="63">
        <v>157</v>
      </c>
      <c r="F177" s="64">
        <v>98</v>
      </c>
      <c r="G177" s="56">
        <v>0</v>
      </c>
      <c r="H177" s="58">
        <v>0</v>
      </c>
      <c r="I177" s="56">
        <v>5</v>
      </c>
      <c r="J177" s="58">
        <v>8</v>
      </c>
      <c r="K177" s="56">
        <v>5</v>
      </c>
      <c r="L177" s="58">
        <v>12</v>
      </c>
      <c r="M177" s="65">
        <v>2</v>
      </c>
      <c r="N177" s="55">
        <v>15</v>
      </c>
      <c r="O177" s="56">
        <v>332</v>
      </c>
      <c r="P177" s="57">
        <v>20.621118012422361</v>
      </c>
      <c r="Q177" s="47">
        <v>75.600000000000009</v>
      </c>
      <c r="R177" s="47">
        <v>62.265597633399345</v>
      </c>
      <c r="S177" s="47">
        <v>3222</v>
      </c>
      <c r="T177" s="66">
        <v>67.073602773147712</v>
      </c>
    </row>
    <row r="178" spans="1:20" ht="18" customHeight="1" x14ac:dyDescent="0.2">
      <c r="A178" s="45" t="s">
        <v>16</v>
      </c>
      <c r="B178" s="54">
        <v>2</v>
      </c>
      <c r="C178" s="46" t="s">
        <v>15</v>
      </c>
      <c r="D178" s="46" t="s">
        <v>42</v>
      </c>
      <c r="E178" s="63">
        <v>158</v>
      </c>
      <c r="F178" s="64">
        <v>98</v>
      </c>
      <c r="G178" s="56">
        <v>0</v>
      </c>
      <c r="H178" s="58">
        <v>0</v>
      </c>
      <c r="I178" s="56">
        <v>2</v>
      </c>
      <c r="J178" s="58">
        <v>3</v>
      </c>
      <c r="K178" s="56">
        <v>2</v>
      </c>
      <c r="L178" s="58">
        <v>3</v>
      </c>
      <c r="M178" s="65">
        <v>2</v>
      </c>
      <c r="N178" s="55">
        <v>5</v>
      </c>
      <c r="O178" s="56">
        <v>103.5</v>
      </c>
      <c r="P178" s="57">
        <v>6.4285714285714279</v>
      </c>
      <c r="Q178" s="47">
        <v>72.899999999999991</v>
      </c>
      <c r="R178" s="47">
        <v>62.011625107362363</v>
      </c>
      <c r="S178" s="47">
        <v>3266.7</v>
      </c>
      <c r="T178" s="66">
        <v>70.811642189425385</v>
      </c>
    </row>
    <row r="179" spans="1:20" ht="18" customHeight="1" x14ac:dyDescent="0.2">
      <c r="A179" s="45" t="s">
        <v>37</v>
      </c>
      <c r="B179" s="54">
        <v>22</v>
      </c>
      <c r="C179" s="46" t="s">
        <v>15</v>
      </c>
      <c r="D179" s="46" t="s">
        <v>42</v>
      </c>
      <c r="E179" s="63">
        <v>159</v>
      </c>
      <c r="F179" s="64">
        <v>98</v>
      </c>
      <c r="G179" s="56">
        <v>0</v>
      </c>
      <c r="H179" s="58">
        <v>0</v>
      </c>
      <c r="I179" s="56">
        <v>2</v>
      </c>
      <c r="J179" s="58">
        <v>3</v>
      </c>
      <c r="K179" s="56">
        <v>2</v>
      </c>
      <c r="L179" s="58">
        <v>3</v>
      </c>
      <c r="M179" s="65">
        <v>2</v>
      </c>
      <c r="N179" s="55">
        <v>6</v>
      </c>
      <c r="O179" s="56">
        <v>109.5</v>
      </c>
      <c r="P179" s="57">
        <v>6.8012422360248443</v>
      </c>
      <c r="Q179" s="47">
        <v>72</v>
      </c>
      <c r="R179" s="47">
        <v>61.602447148747231</v>
      </c>
      <c r="S179" s="47">
        <v>3558.3</v>
      </c>
      <c r="T179" s="66">
        <v>78.615495170239427</v>
      </c>
    </row>
    <row r="180" spans="1:20" ht="18" customHeight="1" x14ac:dyDescent="0.2">
      <c r="A180" s="45" t="s">
        <v>37</v>
      </c>
      <c r="B180" s="54">
        <v>22</v>
      </c>
      <c r="C180" s="46" t="s">
        <v>13</v>
      </c>
      <c r="D180" s="46" t="s">
        <v>42</v>
      </c>
      <c r="E180" s="63">
        <v>160</v>
      </c>
      <c r="F180" s="64">
        <v>98</v>
      </c>
      <c r="G180" s="56">
        <v>0</v>
      </c>
      <c r="H180" s="58">
        <v>0</v>
      </c>
      <c r="I180" s="56">
        <v>5</v>
      </c>
      <c r="J180" s="58">
        <v>2</v>
      </c>
      <c r="K180" s="56">
        <v>5</v>
      </c>
      <c r="L180" s="58">
        <v>5</v>
      </c>
      <c r="M180" s="65">
        <v>5</v>
      </c>
      <c r="N180" s="55">
        <v>8</v>
      </c>
      <c r="O180" s="56">
        <v>131.5</v>
      </c>
      <c r="P180" s="57">
        <v>8.1677018633540381</v>
      </c>
      <c r="Q180" s="47">
        <v>72</v>
      </c>
      <c r="R180" s="47">
        <v>61.687104657426225</v>
      </c>
      <c r="S180" s="47">
        <v>3406.5</v>
      </c>
      <c r="T180" s="66">
        <v>75.158406726711732</v>
      </c>
    </row>
    <row r="181" spans="1:20" ht="18" customHeight="1" x14ac:dyDescent="0.2">
      <c r="A181" s="45" t="s">
        <v>38</v>
      </c>
      <c r="B181" s="54">
        <v>23</v>
      </c>
      <c r="C181" s="46" t="s">
        <v>13</v>
      </c>
      <c r="D181" s="46" t="s">
        <v>42</v>
      </c>
      <c r="E181" s="63">
        <v>161</v>
      </c>
      <c r="F181" s="64">
        <v>97</v>
      </c>
      <c r="G181" s="56">
        <v>0</v>
      </c>
      <c r="H181" s="58">
        <v>0</v>
      </c>
      <c r="I181" s="56">
        <v>2</v>
      </c>
      <c r="J181" s="58">
        <v>1</v>
      </c>
      <c r="K181" s="56">
        <v>2</v>
      </c>
      <c r="L181" s="58">
        <v>3</v>
      </c>
      <c r="M181" s="65">
        <v>2</v>
      </c>
      <c r="N181" s="55">
        <v>6</v>
      </c>
      <c r="O181" s="56">
        <v>83.5</v>
      </c>
      <c r="P181" s="57">
        <v>5.1863354037267078</v>
      </c>
      <c r="Q181" s="47">
        <v>72.45</v>
      </c>
      <c r="R181" s="47">
        <v>60.501899535920323</v>
      </c>
      <c r="S181" s="47">
        <v>3275.8</v>
      </c>
      <c r="T181" s="66">
        <v>73.987844462932173</v>
      </c>
    </row>
    <row r="182" spans="1:20" ht="18" customHeight="1" x14ac:dyDescent="0.2">
      <c r="A182" s="45" t="s">
        <v>38</v>
      </c>
      <c r="B182" s="54">
        <v>23</v>
      </c>
      <c r="C182" s="46" t="s">
        <v>15</v>
      </c>
      <c r="D182" s="46" t="s">
        <v>42</v>
      </c>
      <c r="E182" s="63">
        <v>162</v>
      </c>
      <c r="F182" s="64">
        <v>98</v>
      </c>
      <c r="G182" s="56">
        <v>0</v>
      </c>
      <c r="H182" s="58">
        <v>0</v>
      </c>
      <c r="I182" s="56">
        <v>2</v>
      </c>
      <c r="J182" s="58">
        <v>1</v>
      </c>
      <c r="K182" s="56">
        <v>2</v>
      </c>
      <c r="L182" s="58">
        <v>3</v>
      </c>
      <c r="M182" s="65">
        <v>2</v>
      </c>
      <c r="N182" s="55">
        <v>5</v>
      </c>
      <c r="O182" s="56">
        <v>77.5</v>
      </c>
      <c r="P182" s="57">
        <v>4.8136645962732922</v>
      </c>
      <c r="Q182" s="47">
        <v>72</v>
      </c>
      <c r="R182" s="47">
        <v>59.528338186111903</v>
      </c>
      <c r="S182" s="47">
        <v>3599.1</v>
      </c>
      <c r="T182" s="66">
        <v>82.287470644218814</v>
      </c>
    </row>
    <row r="183" spans="1:20" ht="18" customHeight="1" x14ac:dyDescent="0.2">
      <c r="A183" s="45" t="s">
        <v>36</v>
      </c>
      <c r="B183" s="54">
        <v>21</v>
      </c>
      <c r="C183" s="46" t="s">
        <v>15</v>
      </c>
      <c r="D183" s="46" t="s">
        <v>42</v>
      </c>
      <c r="E183" s="63">
        <v>163</v>
      </c>
      <c r="F183" s="64">
        <v>98</v>
      </c>
      <c r="G183" s="56">
        <v>0</v>
      </c>
      <c r="H183" s="58">
        <v>0</v>
      </c>
      <c r="I183" s="56">
        <v>2</v>
      </c>
      <c r="J183" s="58">
        <v>3</v>
      </c>
      <c r="K183" s="56">
        <v>2</v>
      </c>
      <c r="L183" s="58">
        <v>5</v>
      </c>
      <c r="M183" s="65">
        <v>2</v>
      </c>
      <c r="N183" s="55">
        <v>5</v>
      </c>
      <c r="O183" s="56">
        <v>126.5</v>
      </c>
      <c r="P183" s="57">
        <v>7.8571428571428568</v>
      </c>
      <c r="Q183" s="47">
        <v>74.25</v>
      </c>
      <c r="R183" s="47">
        <v>60.191488670764016</v>
      </c>
      <c r="S183" s="47">
        <v>4275.5</v>
      </c>
      <c r="T183" s="66">
        <v>93.745714413285228</v>
      </c>
    </row>
    <row r="184" spans="1:20" ht="18" customHeight="1" x14ac:dyDescent="0.2">
      <c r="A184" s="45" t="s">
        <v>36</v>
      </c>
      <c r="B184" s="54">
        <v>21</v>
      </c>
      <c r="C184" s="46" t="s">
        <v>13</v>
      </c>
      <c r="D184" s="46" t="s">
        <v>42</v>
      </c>
      <c r="E184" s="63">
        <v>164</v>
      </c>
      <c r="F184" s="64">
        <v>98</v>
      </c>
      <c r="G184" s="56">
        <v>0</v>
      </c>
      <c r="H184" s="58">
        <v>0</v>
      </c>
      <c r="I184" s="56">
        <v>5</v>
      </c>
      <c r="J184" s="58">
        <v>10</v>
      </c>
      <c r="K184" s="56">
        <v>5</v>
      </c>
      <c r="L184" s="58">
        <v>12</v>
      </c>
      <c r="M184" s="65">
        <v>5</v>
      </c>
      <c r="N184" s="55">
        <v>18</v>
      </c>
      <c r="O184" s="56">
        <v>376</v>
      </c>
      <c r="P184" s="57">
        <v>23.354037267080745</v>
      </c>
      <c r="Q184" s="47">
        <v>63.9</v>
      </c>
      <c r="R184" s="47">
        <v>60.092721577305184</v>
      </c>
      <c r="S184" s="47">
        <v>3647</v>
      </c>
      <c r="T184" s="66">
        <v>93.069865542161153</v>
      </c>
    </row>
    <row r="185" spans="1:20" ht="18" customHeight="1" x14ac:dyDescent="0.2">
      <c r="A185" s="45" t="s">
        <v>17</v>
      </c>
      <c r="B185" s="54">
        <v>3</v>
      </c>
      <c r="C185" s="46" t="s">
        <v>13</v>
      </c>
      <c r="D185" s="46" t="s">
        <v>42</v>
      </c>
      <c r="E185" s="63">
        <v>165</v>
      </c>
      <c r="F185" s="64">
        <v>100</v>
      </c>
      <c r="G185" s="56">
        <v>0</v>
      </c>
      <c r="H185" s="58">
        <v>0</v>
      </c>
      <c r="I185" s="56">
        <v>5</v>
      </c>
      <c r="J185" s="58">
        <v>5</v>
      </c>
      <c r="K185" s="56">
        <v>5</v>
      </c>
      <c r="L185" s="58">
        <v>10</v>
      </c>
      <c r="M185" s="65">
        <v>5</v>
      </c>
      <c r="N185" s="55">
        <v>12</v>
      </c>
      <c r="O185" s="56">
        <v>252</v>
      </c>
      <c r="P185" s="57">
        <v>15.65217391304348</v>
      </c>
      <c r="Q185" s="47">
        <v>70.2</v>
      </c>
      <c r="R185" s="47">
        <v>59.203817736175765</v>
      </c>
      <c r="S185" s="47">
        <v>3134.2</v>
      </c>
      <c r="T185" s="66">
        <v>72.420582178387221</v>
      </c>
    </row>
    <row r="186" spans="1:20" ht="18" customHeight="1" x14ac:dyDescent="0.2">
      <c r="A186" s="45" t="s">
        <v>17</v>
      </c>
      <c r="B186" s="54">
        <v>3</v>
      </c>
      <c r="C186" s="46" t="s">
        <v>15</v>
      </c>
      <c r="D186" s="46" t="s">
        <v>42</v>
      </c>
      <c r="E186" s="63">
        <v>166</v>
      </c>
      <c r="F186" s="64">
        <v>99</v>
      </c>
      <c r="G186" s="56">
        <v>0</v>
      </c>
      <c r="H186" s="58">
        <v>0</v>
      </c>
      <c r="I186" s="56">
        <v>2</v>
      </c>
      <c r="J186" s="58">
        <v>3</v>
      </c>
      <c r="K186" s="56">
        <v>2</v>
      </c>
      <c r="L186" s="58">
        <v>5</v>
      </c>
      <c r="M186" s="65">
        <v>2</v>
      </c>
      <c r="N186" s="55">
        <v>10</v>
      </c>
      <c r="O186" s="56">
        <v>156.5</v>
      </c>
      <c r="P186" s="57">
        <v>9.7204968944099388</v>
      </c>
      <c r="Q186" s="47">
        <v>71.55</v>
      </c>
      <c r="R186" s="47">
        <v>59.438339119328703</v>
      </c>
      <c r="S186" s="47">
        <v>2484.5</v>
      </c>
      <c r="T186" s="66">
        <v>59.681822152341027</v>
      </c>
    </row>
    <row r="187" spans="1:20" ht="18" customHeight="1" x14ac:dyDescent="0.2">
      <c r="A187" s="45" t="s">
        <v>25</v>
      </c>
      <c r="B187" s="54">
        <v>10</v>
      </c>
      <c r="C187" s="46" t="s">
        <v>15</v>
      </c>
      <c r="D187" s="46" t="s">
        <v>43</v>
      </c>
      <c r="E187" s="63">
        <v>167</v>
      </c>
      <c r="F187" s="64">
        <v>99</v>
      </c>
      <c r="G187" s="56">
        <v>0</v>
      </c>
      <c r="H187" s="58">
        <v>0</v>
      </c>
      <c r="I187" s="56">
        <v>2</v>
      </c>
      <c r="J187" s="58">
        <v>3</v>
      </c>
      <c r="K187" s="56">
        <v>2</v>
      </c>
      <c r="L187" s="58">
        <v>5</v>
      </c>
      <c r="M187" s="65">
        <v>2</v>
      </c>
      <c r="N187" s="55">
        <v>8</v>
      </c>
      <c r="O187" s="56">
        <v>144.5</v>
      </c>
      <c r="P187" s="57">
        <v>8.975155279503106</v>
      </c>
      <c r="Q187" s="47">
        <v>72.899999999999991</v>
      </c>
      <c r="R187" s="47">
        <v>59.260256075295089</v>
      </c>
      <c r="S187" s="47">
        <v>2849.5</v>
      </c>
      <c r="T187" s="66">
        <v>63.982992030831539</v>
      </c>
    </row>
    <row r="188" spans="1:20" ht="18" customHeight="1" x14ac:dyDescent="0.2">
      <c r="A188" s="45" t="s">
        <v>25</v>
      </c>
      <c r="B188" s="54">
        <v>10</v>
      </c>
      <c r="C188" s="46" t="s">
        <v>13</v>
      </c>
      <c r="D188" s="46" t="s">
        <v>42</v>
      </c>
      <c r="E188" s="63">
        <v>168</v>
      </c>
      <c r="F188" s="64">
        <v>96</v>
      </c>
      <c r="G188" s="56">
        <v>0</v>
      </c>
      <c r="H188" s="58">
        <v>0</v>
      </c>
      <c r="I188" s="56">
        <v>5</v>
      </c>
      <c r="J188" s="58">
        <v>15</v>
      </c>
      <c r="K188" s="56">
        <v>5</v>
      </c>
      <c r="L188" s="58">
        <v>40</v>
      </c>
      <c r="M188" s="65">
        <v>5</v>
      </c>
      <c r="N188" s="55">
        <v>45</v>
      </c>
      <c r="O188" s="56">
        <v>925</v>
      </c>
      <c r="P188" s="57">
        <v>57.453416149068325</v>
      </c>
      <c r="Q188" s="47">
        <v>69.3</v>
      </c>
      <c r="R188" s="47">
        <v>59.570666940451396</v>
      </c>
      <c r="S188" s="47">
        <v>2411.3000000000002</v>
      </c>
      <c r="T188" s="66">
        <v>58.430075384606731</v>
      </c>
    </row>
    <row r="189" spans="1:20" ht="18" customHeight="1" x14ac:dyDescent="0.2">
      <c r="A189" s="45" t="s">
        <v>35</v>
      </c>
      <c r="B189" s="54">
        <v>20</v>
      </c>
      <c r="C189" s="46" t="s">
        <v>13</v>
      </c>
      <c r="D189" s="46" t="s">
        <v>42</v>
      </c>
      <c r="E189" s="63">
        <v>169</v>
      </c>
      <c r="F189" s="64">
        <v>98</v>
      </c>
      <c r="G189" s="56">
        <v>0</v>
      </c>
      <c r="H189" s="58">
        <v>0</v>
      </c>
      <c r="I189" s="56">
        <v>5</v>
      </c>
      <c r="J189" s="58">
        <v>3</v>
      </c>
      <c r="K189" s="56">
        <v>5</v>
      </c>
      <c r="L189" s="58">
        <v>3</v>
      </c>
      <c r="M189" s="65">
        <v>3</v>
      </c>
      <c r="N189" s="55">
        <v>6</v>
      </c>
      <c r="O189" s="56">
        <v>109.5</v>
      </c>
      <c r="P189" s="57">
        <v>6.8012422360248443</v>
      </c>
      <c r="Q189" s="47">
        <v>72.45</v>
      </c>
      <c r="R189" s="47">
        <v>59.951625729506866</v>
      </c>
      <c r="S189" s="47">
        <v>2728.7</v>
      </c>
      <c r="T189" s="66">
        <v>61.561967515803296</v>
      </c>
    </row>
    <row r="190" spans="1:20" ht="18" customHeight="1" x14ac:dyDescent="0.2">
      <c r="A190" s="45" t="s">
        <v>35</v>
      </c>
      <c r="B190" s="54">
        <v>20</v>
      </c>
      <c r="C190" s="46" t="s">
        <v>15</v>
      </c>
      <c r="D190" s="46" t="s">
        <v>42</v>
      </c>
      <c r="E190" s="63">
        <v>170</v>
      </c>
      <c r="F190" s="64">
        <v>98</v>
      </c>
      <c r="G190" s="56">
        <v>0</v>
      </c>
      <c r="H190" s="58">
        <v>0</v>
      </c>
      <c r="I190" s="56">
        <v>2</v>
      </c>
      <c r="J190" s="58">
        <v>5</v>
      </c>
      <c r="K190" s="56">
        <v>2</v>
      </c>
      <c r="L190" s="58">
        <v>5</v>
      </c>
      <c r="M190" s="65">
        <v>2</v>
      </c>
      <c r="N190" s="55">
        <v>7</v>
      </c>
      <c r="O190" s="56">
        <v>164.5</v>
      </c>
      <c r="P190" s="57">
        <v>10.217391304347826</v>
      </c>
      <c r="Q190" s="47">
        <v>74.25</v>
      </c>
      <c r="R190" s="47">
        <v>59.316694414414414</v>
      </c>
      <c r="S190" s="47">
        <v>2858.8</v>
      </c>
      <c r="T190" s="66">
        <v>63.607222146708374</v>
      </c>
    </row>
    <row r="191" spans="1:20" ht="18" customHeight="1" x14ac:dyDescent="0.2">
      <c r="A191" s="45" t="s">
        <v>33</v>
      </c>
      <c r="B191" s="54">
        <v>18</v>
      </c>
      <c r="C191" s="46" t="s">
        <v>15</v>
      </c>
      <c r="D191" s="46" t="s">
        <v>42</v>
      </c>
      <c r="E191" s="63">
        <v>171</v>
      </c>
      <c r="F191" s="64">
        <v>99</v>
      </c>
      <c r="G191" s="56">
        <v>0</v>
      </c>
      <c r="H191" s="58">
        <v>0</v>
      </c>
      <c r="I191" s="56">
        <v>2</v>
      </c>
      <c r="J191" s="58">
        <v>5</v>
      </c>
      <c r="K191" s="56">
        <v>2</v>
      </c>
      <c r="L191" s="58">
        <v>5</v>
      </c>
      <c r="M191" s="65">
        <v>2</v>
      </c>
      <c r="N191" s="55">
        <v>5</v>
      </c>
      <c r="O191" s="56">
        <v>152.5</v>
      </c>
      <c r="P191" s="57">
        <v>9.4720496894409933</v>
      </c>
      <c r="Q191" s="47">
        <v>71.100000000000009</v>
      </c>
      <c r="R191" s="47">
        <v>60.022173653406028</v>
      </c>
      <c r="S191" s="47">
        <v>2687.6</v>
      </c>
      <c r="T191" s="66">
        <v>61.090017370926461</v>
      </c>
    </row>
    <row r="192" spans="1:20" ht="18" customHeight="1" x14ac:dyDescent="0.2">
      <c r="A192" s="45" t="s">
        <v>33</v>
      </c>
      <c r="B192" s="54">
        <v>18</v>
      </c>
      <c r="C192" s="46" t="s">
        <v>13</v>
      </c>
      <c r="D192" s="46" t="s">
        <v>42</v>
      </c>
      <c r="E192" s="63">
        <v>172</v>
      </c>
      <c r="F192" s="64">
        <v>98</v>
      </c>
      <c r="G192" s="56">
        <v>0</v>
      </c>
      <c r="H192" s="58">
        <v>0</v>
      </c>
      <c r="I192" s="56">
        <v>2</v>
      </c>
      <c r="J192" s="58">
        <v>5</v>
      </c>
      <c r="K192" s="56">
        <v>2</v>
      </c>
      <c r="L192" s="58">
        <v>5</v>
      </c>
      <c r="M192" s="65">
        <v>2</v>
      </c>
      <c r="N192" s="55">
        <v>5</v>
      </c>
      <c r="O192" s="56">
        <v>152.5</v>
      </c>
      <c r="P192" s="57">
        <v>9.4720496894409933</v>
      </c>
      <c r="Q192" s="47">
        <v>73.350000000000009</v>
      </c>
      <c r="R192" s="47">
        <v>60.247927009883341</v>
      </c>
      <c r="S192" s="47">
        <v>2641.7</v>
      </c>
      <c r="T192" s="66">
        <v>58.578375603916079</v>
      </c>
    </row>
    <row r="193" spans="1:20" ht="18" customHeight="1" x14ac:dyDescent="0.2">
      <c r="A193" s="45" t="s">
        <v>39</v>
      </c>
      <c r="B193" s="54">
        <v>24</v>
      </c>
      <c r="C193" s="46" t="s">
        <v>13</v>
      </c>
      <c r="D193" s="46" t="s">
        <v>42</v>
      </c>
      <c r="E193" s="63">
        <v>173</v>
      </c>
      <c r="F193" s="64">
        <v>98</v>
      </c>
      <c r="G193" s="56">
        <v>0</v>
      </c>
      <c r="H193" s="58">
        <v>0</v>
      </c>
      <c r="I193" s="56">
        <v>5</v>
      </c>
      <c r="J193" s="58">
        <v>5</v>
      </c>
      <c r="K193" s="56">
        <v>5</v>
      </c>
      <c r="L193" s="58">
        <v>12</v>
      </c>
      <c r="M193" s="65">
        <v>3</v>
      </c>
      <c r="N193" s="55">
        <v>15</v>
      </c>
      <c r="O193" s="56">
        <v>293</v>
      </c>
      <c r="P193" s="57">
        <v>18.198757763975156</v>
      </c>
      <c r="Q193" s="47">
        <v>69.3</v>
      </c>
      <c r="R193" s="47">
        <v>61.419022546609412</v>
      </c>
      <c r="S193" s="47">
        <v>2908.7</v>
      </c>
      <c r="T193" s="66">
        <v>66.966692653235356</v>
      </c>
    </row>
    <row r="194" spans="1:20" ht="18" customHeight="1" x14ac:dyDescent="0.2">
      <c r="A194" s="45" t="s">
        <v>39</v>
      </c>
      <c r="B194" s="54">
        <v>24</v>
      </c>
      <c r="C194" s="46" t="s">
        <v>15</v>
      </c>
      <c r="D194" s="46" t="s">
        <v>42</v>
      </c>
      <c r="E194" s="63">
        <v>174</v>
      </c>
      <c r="F194" s="64">
        <v>99</v>
      </c>
      <c r="G194" s="56">
        <v>0</v>
      </c>
      <c r="H194" s="58">
        <v>0</v>
      </c>
      <c r="I194" s="56">
        <v>2</v>
      </c>
      <c r="J194" s="58">
        <v>5</v>
      </c>
      <c r="K194" s="56">
        <v>2</v>
      </c>
      <c r="L194" s="58">
        <v>3</v>
      </c>
      <c r="M194" s="65">
        <v>2</v>
      </c>
      <c r="N194" s="55">
        <v>5</v>
      </c>
      <c r="O194" s="56">
        <v>129.5</v>
      </c>
      <c r="P194" s="57">
        <v>8.0434782608695645</v>
      </c>
      <c r="Q194" s="47">
        <v>75.149999999999991</v>
      </c>
      <c r="R194" s="47">
        <v>59.711762788249722</v>
      </c>
      <c r="S194" s="47">
        <v>3117.5</v>
      </c>
      <c r="T194" s="66">
        <v>67.391406537900892</v>
      </c>
    </row>
    <row r="195" spans="1:20" ht="18" customHeight="1" x14ac:dyDescent="0.2">
      <c r="A195" s="45" t="s">
        <v>29</v>
      </c>
      <c r="B195" s="54">
        <v>14</v>
      </c>
      <c r="C195" s="46" t="s">
        <v>15</v>
      </c>
      <c r="D195" s="46" t="s">
        <v>42</v>
      </c>
      <c r="E195" s="63">
        <v>175</v>
      </c>
      <c r="F195" s="64">
        <v>98</v>
      </c>
      <c r="G195" s="56">
        <v>0</v>
      </c>
      <c r="H195" s="58">
        <v>0</v>
      </c>
      <c r="I195" s="56">
        <v>2</v>
      </c>
      <c r="J195" s="58">
        <v>1</v>
      </c>
      <c r="K195" s="56">
        <v>2</v>
      </c>
      <c r="L195" s="58">
        <v>3</v>
      </c>
      <c r="M195" s="65">
        <v>2</v>
      </c>
      <c r="N195" s="55">
        <v>4</v>
      </c>
      <c r="O195" s="56">
        <v>71.5</v>
      </c>
      <c r="P195" s="57">
        <v>4.4409937888198758</v>
      </c>
      <c r="Q195" s="47">
        <v>72.899999999999991</v>
      </c>
      <c r="R195" s="47">
        <v>60.798200816296792</v>
      </c>
      <c r="S195" s="47">
        <v>3862.4</v>
      </c>
      <c r="T195" s="66">
        <v>85.395512132463608</v>
      </c>
    </row>
    <row r="196" spans="1:20" ht="18" customHeight="1" x14ac:dyDescent="0.2">
      <c r="A196" s="45" t="s">
        <v>29</v>
      </c>
      <c r="B196" s="54">
        <v>14</v>
      </c>
      <c r="C196" s="46" t="s">
        <v>13</v>
      </c>
      <c r="D196" s="46" t="s">
        <v>42</v>
      </c>
      <c r="E196" s="63">
        <v>176</v>
      </c>
      <c r="F196" s="64">
        <v>99</v>
      </c>
      <c r="G196" s="56">
        <v>0</v>
      </c>
      <c r="H196" s="58">
        <v>0</v>
      </c>
      <c r="I196" s="56">
        <v>5</v>
      </c>
      <c r="J196" s="58">
        <v>10</v>
      </c>
      <c r="K196" s="56">
        <v>5</v>
      </c>
      <c r="L196" s="58">
        <v>15</v>
      </c>
      <c r="M196" s="65">
        <v>3</v>
      </c>
      <c r="N196" s="55">
        <v>20</v>
      </c>
      <c r="O196" s="56">
        <v>422.5</v>
      </c>
      <c r="P196" s="57">
        <v>26.242236024844722</v>
      </c>
      <c r="Q196" s="47">
        <v>73.350000000000009</v>
      </c>
      <c r="R196" s="47">
        <v>60.417242027241329</v>
      </c>
      <c r="S196" s="47">
        <v>3541.5</v>
      </c>
      <c r="T196" s="66">
        <v>77.519893519168534</v>
      </c>
    </row>
    <row r="197" spans="1:20" ht="18" customHeight="1" x14ac:dyDescent="0.2">
      <c r="A197" s="45" t="s">
        <v>19</v>
      </c>
      <c r="B197" s="54">
        <v>5</v>
      </c>
      <c r="C197" s="46" t="s">
        <v>13</v>
      </c>
      <c r="D197" s="46" t="s">
        <v>42</v>
      </c>
      <c r="E197" s="63">
        <v>177</v>
      </c>
      <c r="F197" s="64">
        <v>97</v>
      </c>
      <c r="G197" s="56">
        <v>0</v>
      </c>
      <c r="H197" s="58">
        <v>0</v>
      </c>
      <c r="I197" s="56">
        <v>2</v>
      </c>
      <c r="J197" s="58">
        <v>5</v>
      </c>
      <c r="K197" s="56">
        <v>2</v>
      </c>
      <c r="L197" s="58">
        <v>5</v>
      </c>
      <c r="M197" s="65">
        <v>2</v>
      </c>
      <c r="N197" s="55">
        <v>8</v>
      </c>
      <c r="O197" s="56">
        <v>170.5</v>
      </c>
      <c r="P197" s="57">
        <v>10.590062111801242</v>
      </c>
      <c r="Q197" s="47">
        <v>72.45</v>
      </c>
      <c r="R197" s="47">
        <v>59.866968220827879</v>
      </c>
      <c r="S197" s="47">
        <v>2392.6999999999998</v>
      </c>
      <c r="T197" s="66">
        <v>54.615132403364399</v>
      </c>
    </row>
    <row r="198" spans="1:20" ht="18" customHeight="1" x14ac:dyDescent="0.2">
      <c r="A198" s="45" t="s">
        <v>19</v>
      </c>
      <c r="B198" s="54">
        <v>5</v>
      </c>
      <c r="C198" s="46" t="s">
        <v>15</v>
      </c>
      <c r="D198" s="46" t="s">
        <v>42</v>
      </c>
      <c r="E198" s="63">
        <v>178</v>
      </c>
      <c r="F198" s="64">
        <v>98</v>
      </c>
      <c r="G198" s="56">
        <v>0</v>
      </c>
      <c r="H198" s="58">
        <v>0</v>
      </c>
      <c r="I198" s="56">
        <v>2</v>
      </c>
      <c r="J198" s="58">
        <v>5</v>
      </c>
      <c r="K198" s="56">
        <v>2</v>
      </c>
      <c r="L198" s="58">
        <v>5</v>
      </c>
      <c r="M198" s="65">
        <v>2</v>
      </c>
      <c r="N198" s="55">
        <v>8</v>
      </c>
      <c r="O198" s="56">
        <v>170.5</v>
      </c>
      <c r="P198" s="57">
        <v>10.590062111801242</v>
      </c>
      <c r="Q198" s="47">
        <v>72.899999999999991</v>
      </c>
      <c r="R198" s="47">
        <v>60.03628323818586</v>
      </c>
      <c r="S198" s="47">
        <v>2555.6999999999998</v>
      </c>
      <c r="T198" s="66">
        <v>57.222206678728412</v>
      </c>
    </row>
    <row r="199" spans="1:20" ht="18" customHeight="1" x14ac:dyDescent="0.2">
      <c r="A199" s="45" t="s">
        <v>32</v>
      </c>
      <c r="B199" s="54">
        <v>17</v>
      </c>
      <c r="C199" s="46" t="s">
        <v>15</v>
      </c>
      <c r="D199" s="46" t="s">
        <v>42</v>
      </c>
      <c r="E199" s="63">
        <v>179</v>
      </c>
      <c r="F199" s="64">
        <v>99</v>
      </c>
      <c r="G199" s="56">
        <v>0</v>
      </c>
      <c r="H199" s="58">
        <v>0</v>
      </c>
      <c r="I199" s="56">
        <v>2</v>
      </c>
      <c r="J199" s="58">
        <v>5</v>
      </c>
      <c r="K199" s="56">
        <v>2</v>
      </c>
      <c r="L199" s="58">
        <v>5</v>
      </c>
      <c r="M199" s="65">
        <v>2</v>
      </c>
      <c r="N199" s="55">
        <v>6</v>
      </c>
      <c r="O199" s="56">
        <v>158.5</v>
      </c>
      <c r="P199" s="57">
        <v>9.8447204968944106</v>
      </c>
      <c r="Q199" s="47">
        <v>72.899999999999991</v>
      </c>
      <c r="R199" s="47">
        <v>61.912858013903538</v>
      </c>
      <c r="S199" s="47">
        <v>4028.9</v>
      </c>
      <c r="T199" s="66">
        <v>86.589462407138569</v>
      </c>
    </row>
    <row r="200" spans="1:20" ht="18" customHeight="1" x14ac:dyDescent="0.2">
      <c r="A200" s="45" t="s">
        <v>32</v>
      </c>
      <c r="B200" s="54">
        <v>17</v>
      </c>
      <c r="C200" s="46" t="s">
        <v>13</v>
      </c>
      <c r="D200" s="46" t="s">
        <v>42</v>
      </c>
      <c r="E200" s="63">
        <v>180</v>
      </c>
      <c r="F200" s="64">
        <v>100</v>
      </c>
      <c r="G200" s="56">
        <v>0</v>
      </c>
      <c r="H200" s="58">
        <v>0</v>
      </c>
      <c r="I200" s="56">
        <v>7</v>
      </c>
      <c r="J200" s="58">
        <v>10</v>
      </c>
      <c r="K200" s="56">
        <v>8</v>
      </c>
      <c r="L200" s="58">
        <v>35</v>
      </c>
      <c r="M200" s="65">
        <v>5</v>
      </c>
      <c r="N200" s="55">
        <v>40</v>
      </c>
      <c r="O200" s="56">
        <v>772.5</v>
      </c>
      <c r="P200" s="57">
        <v>47.981366459627331</v>
      </c>
      <c r="Q200" s="47">
        <v>76.05</v>
      </c>
      <c r="R200" s="47">
        <v>60.064502407745522</v>
      </c>
      <c r="S200" s="47">
        <v>2715.3</v>
      </c>
      <c r="T200" s="66">
        <v>57.085110774735107</v>
      </c>
    </row>
    <row r="201" spans="1:20" ht="18" customHeight="1" x14ac:dyDescent="0.2">
      <c r="A201" s="45" t="s">
        <v>12</v>
      </c>
      <c r="B201" s="54">
        <v>1</v>
      </c>
      <c r="C201" s="46" t="s">
        <v>13</v>
      </c>
      <c r="D201" s="46" t="s">
        <v>42</v>
      </c>
      <c r="E201" s="63">
        <v>181</v>
      </c>
      <c r="F201" s="64">
        <v>99</v>
      </c>
      <c r="G201" s="56">
        <v>0</v>
      </c>
      <c r="H201" s="58">
        <v>0</v>
      </c>
      <c r="I201" s="56">
        <v>8</v>
      </c>
      <c r="J201" s="58">
        <v>20</v>
      </c>
      <c r="K201" s="56">
        <v>8</v>
      </c>
      <c r="L201" s="58">
        <v>80</v>
      </c>
      <c r="M201" s="65">
        <v>8</v>
      </c>
      <c r="N201" s="55">
        <v>90</v>
      </c>
      <c r="O201" s="56">
        <v>1720</v>
      </c>
      <c r="P201" s="57">
        <v>106.83229813664596</v>
      </c>
      <c r="Q201" s="47">
        <v>75.600000000000009</v>
      </c>
      <c r="R201" s="47">
        <v>60.304365349002666</v>
      </c>
      <c r="S201" s="47">
        <v>2169.4</v>
      </c>
      <c r="T201" s="66">
        <v>46.158961036710231</v>
      </c>
    </row>
    <row r="202" spans="1:20" ht="18" customHeight="1" x14ac:dyDescent="0.2">
      <c r="A202" s="45" t="s">
        <v>12</v>
      </c>
      <c r="B202" s="54">
        <v>1</v>
      </c>
      <c r="C202" s="46" t="s">
        <v>15</v>
      </c>
      <c r="D202" s="46" t="s">
        <v>42</v>
      </c>
      <c r="E202" s="63">
        <v>182</v>
      </c>
      <c r="F202" s="64">
        <v>100</v>
      </c>
      <c r="G202" s="56">
        <v>0</v>
      </c>
      <c r="H202" s="58">
        <v>0</v>
      </c>
      <c r="I202" s="56">
        <v>2</v>
      </c>
      <c r="J202" s="58">
        <v>2</v>
      </c>
      <c r="K202" s="56">
        <v>2</v>
      </c>
      <c r="L202" s="58">
        <v>5</v>
      </c>
      <c r="M202" s="65">
        <v>2</v>
      </c>
      <c r="N202" s="55">
        <v>6</v>
      </c>
      <c r="O202" s="56">
        <v>119.5</v>
      </c>
      <c r="P202" s="57">
        <v>7.4223602484472044</v>
      </c>
      <c r="Q202" s="47">
        <v>72.899999999999991</v>
      </c>
      <c r="R202" s="47">
        <v>63.055734381069939</v>
      </c>
      <c r="S202" s="47">
        <v>3255.4</v>
      </c>
      <c r="T202" s="66">
        <v>68.01025031147357</v>
      </c>
    </row>
    <row r="203" spans="1:20" ht="18" customHeight="1" x14ac:dyDescent="0.2">
      <c r="A203" s="45" t="s">
        <v>22</v>
      </c>
      <c r="B203" s="54">
        <v>8</v>
      </c>
      <c r="C203" s="46" t="s">
        <v>15</v>
      </c>
      <c r="D203" s="46" t="s">
        <v>42</v>
      </c>
      <c r="E203" s="63">
        <v>183</v>
      </c>
      <c r="F203" s="64">
        <v>100</v>
      </c>
      <c r="G203" s="56">
        <v>0</v>
      </c>
      <c r="H203" s="58">
        <v>0</v>
      </c>
      <c r="I203" s="56">
        <v>2</v>
      </c>
      <c r="J203" s="58">
        <v>4</v>
      </c>
      <c r="K203" s="56">
        <v>2</v>
      </c>
      <c r="L203" s="58">
        <v>5</v>
      </c>
      <c r="M203" s="65">
        <v>2</v>
      </c>
      <c r="N203" s="55">
        <v>7</v>
      </c>
      <c r="O203" s="56">
        <v>151.5</v>
      </c>
      <c r="P203" s="57">
        <v>9.4099378881987583</v>
      </c>
      <c r="Q203" s="47">
        <v>73.350000000000009</v>
      </c>
      <c r="R203" s="47">
        <v>60.925187079315286</v>
      </c>
      <c r="S203" s="47">
        <v>2405.1999999999998</v>
      </c>
      <c r="T203" s="66">
        <v>51.686406169636577</v>
      </c>
    </row>
    <row r="204" spans="1:20" ht="18" customHeight="1" x14ac:dyDescent="0.2">
      <c r="A204" s="45" t="s">
        <v>22</v>
      </c>
      <c r="B204" s="54">
        <v>8</v>
      </c>
      <c r="C204" s="46" t="s">
        <v>13</v>
      </c>
      <c r="D204" s="46" t="s">
        <v>42</v>
      </c>
      <c r="E204" s="63">
        <v>184</v>
      </c>
      <c r="F204" s="64">
        <v>99</v>
      </c>
      <c r="G204" s="56">
        <v>0</v>
      </c>
      <c r="H204" s="58">
        <v>0</v>
      </c>
      <c r="I204" s="56">
        <v>3</v>
      </c>
      <c r="J204" s="58">
        <v>1</v>
      </c>
      <c r="K204" s="56">
        <v>3</v>
      </c>
      <c r="L204" s="58">
        <v>1</v>
      </c>
      <c r="M204" s="65">
        <v>2</v>
      </c>
      <c r="N204" s="55">
        <v>10</v>
      </c>
      <c r="O204" s="56">
        <v>84.5</v>
      </c>
      <c r="P204" s="57">
        <v>5.2484472049689446</v>
      </c>
      <c r="Q204" s="47">
        <v>72.899999999999991</v>
      </c>
      <c r="R204" s="47">
        <v>60.642995383718642</v>
      </c>
      <c r="S204" s="47">
        <v>2243.4</v>
      </c>
      <c r="T204" s="66">
        <v>49.224972089611988</v>
      </c>
    </row>
    <row r="205" spans="1:20" ht="18" customHeight="1" x14ac:dyDescent="0.2">
      <c r="A205" s="45" t="s">
        <v>34</v>
      </c>
      <c r="B205" s="54">
        <v>19</v>
      </c>
      <c r="C205" s="46" t="s">
        <v>13</v>
      </c>
      <c r="D205" s="46" t="s">
        <v>42</v>
      </c>
      <c r="E205" s="63">
        <v>185</v>
      </c>
      <c r="F205" s="64">
        <v>100</v>
      </c>
      <c r="G205" s="56">
        <v>0</v>
      </c>
      <c r="H205" s="58">
        <v>0</v>
      </c>
      <c r="I205" s="56">
        <v>5</v>
      </c>
      <c r="J205" s="58">
        <v>15</v>
      </c>
      <c r="K205" s="67" t="s">
        <v>71</v>
      </c>
      <c r="L205" s="60" t="s">
        <v>74</v>
      </c>
      <c r="M205" s="67" t="s">
        <v>71</v>
      </c>
      <c r="N205" s="60" t="s">
        <v>75</v>
      </c>
      <c r="O205" s="56">
        <v>840</v>
      </c>
      <c r="P205" s="57">
        <v>52.173913043478258</v>
      </c>
      <c r="Q205" s="47">
        <v>74.7</v>
      </c>
      <c r="R205" s="47">
        <v>60.840529570636292</v>
      </c>
      <c r="S205" s="47">
        <v>3310.8</v>
      </c>
      <c r="T205" s="66">
        <v>69.958661175313495</v>
      </c>
    </row>
    <row r="206" spans="1:20" ht="18" customHeight="1" x14ac:dyDescent="0.2">
      <c r="A206" s="45" t="s">
        <v>34</v>
      </c>
      <c r="B206" s="54">
        <v>19</v>
      </c>
      <c r="C206" s="46" t="s">
        <v>15</v>
      </c>
      <c r="D206" s="46" t="s">
        <v>42</v>
      </c>
      <c r="E206" s="63">
        <v>186</v>
      </c>
      <c r="F206" s="64">
        <v>100</v>
      </c>
      <c r="G206" s="56">
        <v>0</v>
      </c>
      <c r="H206" s="58">
        <v>0</v>
      </c>
      <c r="I206" s="56">
        <v>2</v>
      </c>
      <c r="J206" s="58">
        <v>5</v>
      </c>
      <c r="K206" s="56">
        <v>2</v>
      </c>
      <c r="L206" s="58">
        <v>5</v>
      </c>
      <c r="M206" s="65">
        <v>2</v>
      </c>
      <c r="N206" s="55">
        <v>8</v>
      </c>
      <c r="O206" s="56">
        <v>170.5</v>
      </c>
      <c r="P206" s="57">
        <v>10.590062111801242</v>
      </c>
      <c r="Q206" s="47">
        <v>72.45</v>
      </c>
      <c r="R206" s="47">
        <v>60.628885798938811</v>
      </c>
      <c r="S206" s="47">
        <v>3273.2</v>
      </c>
      <c r="T206" s="66">
        <v>71.561048658821619</v>
      </c>
    </row>
    <row r="207" spans="1:20" ht="18" customHeight="1" x14ac:dyDescent="0.2">
      <c r="A207" s="45" t="s">
        <v>44</v>
      </c>
      <c r="B207" s="54">
        <v>12</v>
      </c>
      <c r="C207" s="46" t="s">
        <v>15</v>
      </c>
      <c r="D207" s="46" t="s">
        <v>42</v>
      </c>
      <c r="E207" s="63">
        <v>187</v>
      </c>
      <c r="F207" s="64">
        <v>99</v>
      </c>
      <c r="G207" s="56">
        <v>0</v>
      </c>
      <c r="H207" s="58">
        <v>0</v>
      </c>
      <c r="I207" s="56">
        <v>2</v>
      </c>
      <c r="J207" s="58">
        <v>2</v>
      </c>
      <c r="K207" s="56">
        <v>2</v>
      </c>
      <c r="L207" s="58">
        <v>5</v>
      </c>
      <c r="M207" s="65">
        <v>2</v>
      </c>
      <c r="N207" s="55">
        <v>8</v>
      </c>
      <c r="O207" s="56">
        <v>131.5</v>
      </c>
      <c r="P207" s="57">
        <v>8.1677018633540381</v>
      </c>
      <c r="Q207" s="47">
        <v>75.149999999999991</v>
      </c>
      <c r="R207" s="47">
        <v>62.039844276922025</v>
      </c>
      <c r="S207" s="47">
        <v>3019.5</v>
      </c>
      <c r="T207" s="66">
        <v>62.823522842874638</v>
      </c>
    </row>
    <row r="208" spans="1:20" ht="18" customHeight="1" x14ac:dyDescent="0.2">
      <c r="A208" s="45" t="s">
        <v>44</v>
      </c>
      <c r="B208" s="54">
        <v>12</v>
      </c>
      <c r="C208" s="46" t="s">
        <v>13</v>
      </c>
      <c r="D208" s="46" t="s">
        <v>42</v>
      </c>
      <c r="E208" s="63">
        <v>188</v>
      </c>
      <c r="F208" s="64">
        <v>99</v>
      </c>
      <c r="G208" s="56">
        <v>0</v>
      </c>
      <c r="H208" s="58">
        <v>0</v>
      </c>
      <c r="I208" s="56">
        <v>5</v>
      </c>
      <c r="J208" s="58">
        <v>3</v>
      </c>
      <c r="K208" s="56">
        <v>2</v>
      </c>
      <c r="L208" s="58">
        <v>3</v>
      </c>
      <c r="M208" s="65">
        <v>2</v>
      </c>
      <c r="N208" s="55">
        <v>6</v>
      </c>
      <c r="O208" s="56">
        <v>109.5</v>
      </c>
      <c r="P208" s="57">
        <v>6.8012422360248443</v>
      </c>
      <c r="Q208" s="47">
        <v>69.75</v>
      </c>
      <c r="R208" s="47">
        <v>61.983405937802701</v>
      </c>
      <c r="S208" s="47">
        <v>2983.4</v>
      </c>
      <c r="T208" s="66">
        <v>66.938931029896864</v>
      </c>
    </row>
    <row r="209" spans="1:20" ht="18" customHeight="1" x14ac:dyDescent="0.2">
      <c r="A209" s="45" t="s">
        <v>18</v>
      </c>
      <c r="B209" s="54">
        <v>4</v>
      </c>
      <c r="C209" s="46" t="s">
        <v>13</v>
      </c>
      <c r="D209" s="46" t="s">
        <v>42</v>
      </c>
      <c r="E209" s="63">
        <v>189</v>
      </c>
      <c r="F209" s="64">
        <v>98</v>
      </c>
      <c r="G209" s="56">
        <v>0</v>
      </c>
      <c r="H209" s="58">
        <v>0</v>
      </c>
      <c r="I209" s="56">
        <v>5</v>
      </c>
      <c r="J209" s="58">
        <v>1</v>
      </c>
      <c r="K209" s="56">
        <v>5</v>
      </c>
      <c r="L209" s="58">
        <v>5</v>
      </c>
      <c r="M209" s="65">
        <v>5</v>
      </c>
      <c r="N209" s="55">
        <v>10</v>
      </c>
      <c r="O209" s="56">
        <v>130.5</v>
      </c>
      <c r="P209" s="57">
        <v>8.1055900621118013</v>
      </c>
      <c r="Q209" s="47">
        <v>72.899999999999991</v>
      </c>
      <c r="R209" s="47">
        <v>62.336145557298508</v>
      </c>
      <c r="S209" s="47">
        <v>3854</v>
      </c>
      <c r="T209" s="66">
        <v>83.107514085224324</v>
      </c>
    </row>
    <row r="210" spans="1:20" ht="18" customHeight="1" x14ac:dyDescent="0.2">
      <c r="A210" s="45" t="s">
        <v>18</v>
      </c>
      <c r="B210" s="54">
        <v>4</v>
      </c>
      <c r="C210" s="46" t="s">
        <v>15</v>
      </c>
      <c r="D210" s="46" t="s">
        <v>42</v>
      </c>
      <c r="E210" s="63">
        <v>190</v>
      </c>
      <c r="F210" s="64">
        <v>97</v>
      </c>
      <c r="G210" s="56">
        <v>0</v>
      </c>
      <c r="H210" s="58">
        <v>0</v>
      </c>
      <c r="I210" s="56">
        <v>2</v>
      </c>
      <c r="J210" s="58">
        <v>4</v>
      </c>
      <c r="K210" s="56">
        <v>2</v>
      </c>
      <c r="L210" s="58">
        <v>5</v>
      </c>
      <c r="M210" s="65">
        <v>2</v>
      </c>
      <c r="N210" s="55">
        <v>7</v>
      </c>
      <c r="O210" s="56">
        <v>151.5</v>
      </c>
      <c r="P210" s="57">
        <v>9.4099378881987583</v>
      </c>
      <c r="Q210" s="47">
        <v>72.45</v>
      </c>
      <c r="R210" s="47">
        <v>60.85463915541613</v>
      </c>
      <c r="S210" s="47">
        <v>3426.1</v>
      </c>
      <c r="T210" s="66">
        <v>76.934006487695441</v>
      </c>
    </row>
    <row r="211" spans="1:20" ht="18" customHeight="1" x14ac:dyDescent="0.2">
      <c r="A211" s="45" t="s">
        <v>26</v>
      </c>
      <c r="B211" s="54">
        <v>11</v>
      </c>
      <c r="C211" s="46" t="s">
        <v>15</v>
      </c>
      <c r="D211" s="46" t="s">
        <v>42</v>
      </c>
      <c r="E211" s="63">
        <v>191</v>
      </c>
      <c r="F211" s="64">
        <v>97</v>
      </c>
      <c r="G211" s="56">
        <v>0</v>
      </c>
      <c r="H211" s="58">
        <v>0</v>
      </c>
      <c r="I211" s="56">
        <v>2</v>
      </c>
      <c r="J211" s="58">
        <v>4</v>
      </c>
      <c r="K211" s="56">
        <v>2</v>
      </c>
      <c r="L211" s="58">
        <v>3</v>
      </c>
      <c r="M211" s="65">
        <v>2</v>
      </c>
      <c r="N211" s="55">
        <v>5</v>
      </c>
      <c r="O211" s="56">
        <v>116.5</v>
      </c>
      <c r="P211" s="57">
        <v>7.2360248447204967</v>
      </c>
      <c r="Q211" s="47">
        <v>71.55</v>
      </c>
      <c r="R211" s="47">
        <v>61.828200505224544</v>
      </c>
      <c r="S211" s="47">
        <v>2809.5</v>
      </c>
      <c r="T211" s="66">
        <v>62.875751369570708</v>
      </c>
    </row>
    <row r="212" spans="1:20" ht="18" customHeight="1" thickBot="1" x14ac:dyDescent="0.25">
      <c r="A212" s="68" t="s">
        <v>26</v>
      </c>
      <c r="B212" s="69">
        <v>11</v>
      </c>
      <c r="C212" s="70" t="s">
        <v>13</v>
      </c>
      <c r="D212" s="70" t="s">
        <v>42</v>
      </c>
      <c r="E212" s="71">
        <v>192</v>
      </c>
      <c r="F212" s="72">
        <v>95</v>
      </c>
      <c r="G212" s="73">
        <v>0</v>
      </c>
      <c r="H212" s="74">
        <v>0</v>
      </c>
      <c r="I212" s="73">
        <v>5</v>
      </c>
      <c r="J212" s="74">
        <v>8</v>
      </c>
      <c r="K212" s="73">
        <v>5</v>
      </c>
      <c r="L212" s="74">
        <v>10</v>
      </c>
      <c r="M212" s="75">
        <v>3</v>
      </c>
      <c r="N212" s="76">
        <v>20</v>
      </c>
      <c r="O212" s="73">
        <v>339</v>
      </c>
      <c r="P212" s="77">
        <v>21.055900621118013</v>
      </c>
      <c r="Q212" s="78">
        <v>72.45</v>
      </c>
      <c r="R212" s="78">
        <v>61.715323826985887</v>
      </c>
      <c r="S212" s="78">
        <v>2178.6</v>
      </c>
      <c r="T212" s="79">
        <v>49.254353453861889</v>
      </c>
    </row>
  </sheetData>
  <sortState xmlns:xlrd2="http://schemas.microsoft.com/office/spreadsheetml/2017/richdata2" ref="A21:T212">
    <sortCondition ref="E21:E212"/>
  </sortState>
  <mergeCells count="10">
    <mergeCell ref="S19:T19"/>
    <mergeCell ref="G17:P17"/>
    <mergeCell ref="G18:H18"/>
    <mergeCell ref="I18:J18"/>
    <mergeCell ref="K18:L18"/>
    <mergeCell ref="M18:N18"/>
    <mergeCell ref="G19:H19"/>
    <mergeCell ref="I19:J19"/>
    <mergeCell ref="K19:L19"/>
    <mergeCell ref="M19:N19"/>
  </mergeCells>
  <pageMargins left="0.75" right="0.5" top="0.75" bottom="0.5" header="0.5" footer="0.37986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BCF7-A250-42D1-8C6C-56ED2A07EBBF}">
  <dimension ref="A1:U40"/>
  <sheetViews>
    <sheetView tabSelected="1" topLeftCell="A9" zoomScale="160" zoomScaleNormal="160" workbookViewId="0">
      <selection activeCell="V29" sqref="V29"/>
    </sheetView>
  </sheetViews>
  <sheetFormatPr defaultRowHeight="12.75" x14ac:dyDescent="0.2"/>
  <cols>
    <col min="1" max="1" width="13.140625" customWidth="1"/>
    <col min="2" max="2" width="4.42578125" style="135" customWidth="1"/>
    <col min="3" max="3" width="7.5703125" customWidth="1"/>
    <col min="4" max="4" width="5.7109375" customWidth="1"/>
    <col min="5" max="5" width="6" customWidth="1"/>
    <col min="6" max="6" width="2.7109375" customWidth="1"/>
    <col min="7" max="7" width="0.7109375" customWidth="1"/>
    <col min="8" max="8" width="7.5703125" customWidth="1"/>
    <col min="9" max="9" width="6" customWidth="1"/>
    <col min="10" max="10" width="4.7109375" customWidth="1"/>
    <col min="11" max="11" width="3" customWidth="1"/>
    <col min="12" max="12" width="1" customWidth="1"/>
    <col min="13" max="13" width="7.28515625" customWidth="1"/>
    <col min="14" max="14" width="6" customWidth="1"/>
    <col min="15" max="15" width="7" customWidth="1"/>
    <col min="16" max="16" width="2" customWidth="1"/>
    <col min="17" max="17" width="1" customWidth="1"/>
    <col min="18" max="18" width="10.7109375" customWidth="1"/>
    <col min="19" max="19" width="10" customWidth="1"/>
    <col min="20" max="20" width="10.42578125" customWidth="1"/>
    <col min="21" max="21" width="8.5703125" customWidth="1"/>
  </cols>
  <sheetData>
    <row r="1" spans="1:21" x14ac:dyDescent="0.2">
      <c r="A1" s="80" t="s">
        <v>110</v>
      </c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3"/>
    </row>
    <row r="2" spans="1:21" x14ac:dyDescent="0.2">
      <c r="A2" s="80" t="s">
        <v>111</v>
      </c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1:21" ht="13.5" thickBot="1" x14ac:dyDescent="0.25">
      <c r="A3" s="84" t="s">
        <v>112</v>
      </c>
      <c r="B3" s="85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7"/>
    </row>
    <row r="4" spans="1:21" x14ac:dyDescent="0.2">
      <c r="A4" s="88"/>
      <c r="B4" s="89" t="s">
        <v>4</v>
      </c>
      <c r="C4" s="242" t="s">
        <v>82</v>
      </c>
      <c r="D4" s="242"/>
      <c r="E4" s="242"/>
      <c r="F4" s="242"/>
      <c r="G4" s="90"/>
      <c r="H4" s="242" t="s">
        <v>83</v>
      </c>
      <c r="I4" s="242"/>
      <c r="J4" s="243"/>
      <c r="K4" s="242"/>
      <c r="L4" s="91"/>
      <c r="M4" s="242" t="s">
        <v>84</v>
      </c>
      <c r="N4" s="242"/>
      <c r="O4" s="242"/>
      <c r="P4" s="242"/>
      <c r="Q4" s="92"/>
      <c r="R4" s="92" t="s">
        <v>85</v>
      </c>
      <c r="S4" s="92" t="s">
        <v>86</v>
      </c>
      <c r="T4" s="92" t="s">
        <v>87</v>
      </c>
      <c r="U4" s="93" t="s">
        <v>88</v>
      </c>
    </row>
    <row r="5" spans="1:21" ht="13.5" thickBot="1" x14ac:dyDescent="0.25">
      <c r="A5" s="94" t="s">
        <v>89</v>
      </c>
      <c r="B5" s="95" t="s">
        <v>90</v>
      </c>
      <c r="C5" s="96" t="s">
        <v>91</v>
      </c>
      <c r="D5" s="96" t="s">
        <v>92</v>
      </c>
      <c r="E5" s="244" t="s">
        <v>93</v>
      </c>
      <c r="F5" s="245"/>
      <c r="G5" s="97"/>
      <c r="H5" s="96" t="s">
        <v>91</v>
      </c>
      <c r="I5" s="96" t="s">
        <v>92</v>
      </c>
      <c r="J5" s="244" t="s">
        <v>94</v>
      </c>
      <c r="K5" s="245"/>
      <c r="L5" s="98"/>
      <c r="M5" s="96" t="s">
        <v>91</v>
      </c>
      <c r="N5" s="96" t="s">
        <v>92</v>
      </c>
      <c r="O5" s="244" t="s">
        <v>95</v>
      </c>
      <c r="P5" s="245"/>
      <c r="Q5" s="97"/>
      <c r="R5" s="99" t="s">
        <v>96</v>
      </c>
      <c r="S5" s="99" t="s">
        <v>97</v>
      </c>
      <c r="T5" s="99" t="s">
        <v>98</v>
      </c>
      <c r="U5" s="100" t="s">
        <v>99</v>
      </c>
    </row>
    <row r="6" spans="1:21" x14ac:dyDescent="0.2">
      <c r="A6" s="270" t="s">
        <v>12</v>
      </c>
      <c r="B6" s="271">
        <v>1</v>
      </c>
      <c r="C6" s="272">
        <v>100</v>
      </c>
      <c r="D6" s="272">
        <v>6.4667000000000003</v>
      </c>
      <c r="E6" s="272">
        <f>C6-D6</f>
        <v>93.533299999999997</v>
      </c>
      <c r="F6" s="272" t="s">
        <v>100</v>
      </c>
      <c r="G6" s="273"/>
      <c r="H6" s="272">
        <v>59.433</v>
      </c>
      <c r="I6" s="272">
        <v>62.5</v>
      </c>
      <c r="J6" s="272">
        <f>I6-H6</f>
        <v>3.0670000000000002</v>
      </c>
      <c r="K6" s="272" t="s">
        <v>100</v>
      </c>
      <c r="L6" s="273"/>
      <c r="M6" s="272">
        <v>47.9</v>
      </c>
      <c r="N6" s="272">
        <v>68.033000000000001</v>
      </c>
      <c r="O6" s="272">
        <f>N6-M6</f>
        <v>20.133000000000003</v>
      </c>
      <c r="P6" s="272" t="s">
        <v>100</v>
      </c>
      <c r="Q6" s="273"/>
      <c r="R6" s="272">
        <f>O6/N6*100</f>
        <v>29.592991636411746</v>
      </c>
      <c r="S6" s="272">
        <f>O6/M6*100</f>
        <v>42.031315240083515</v>
      </c>
      <c r="T6" s="272">
        <f>R6/$R$6*100</f>
        <v>100</v>
      </c>
      <c r="U6" s="274">
        <f>O6/10.87</f>
        <v>1.8521619135234595</v>
      </c>
    </row>
    <row r="7" spans="1:21" x14ac:dyDescent="0.2">
      <c r="A7" s="138" t="s">
        <v>32</v>
      </c>
      <c r="B7" s="102">
        <v>17</v>
      </c>
      <c r="C7" s="103">
        <v>48.2667</v>
      </c>
      <c r="D7" s="103">
        <v>7.5332999999999997</v>
      </c>
      <c r="E7" s="103">
        <f>C7-D7</f>
        <v>40.733400000000003</v>
      </c>
      <c r="F7" s="103" t="s">
        <v>100</v>
      </c>
      <c r="G7" s="101"/>
      <c r="H7" s="103">
        <v>59.1</v>
      </c>
      <c r="I7" s="103">
        <v>61.033299999999997</v>
      </c>
      <c r="J7" s="103">
        <f>I7-H7</f>
        <v>1.9332999999999956</v>
      </c>
      <c r="K7" s="103" t="s">
        <v>100</v>
      </c>
      <c r="L7" s="101"/>
      <c r="M7" s="103">
        <v>66.900000000000006</v>
      </c>
      <c r="N7" s="103">
        <v>85.933300000000003</v>
      </c>
      <c r="O7" s="103">
        <f>N7-M7</f>
        <v>19.033299999999997</v>
      </c>
      <c r="P7" s="103" t="s">
        <v>100</v>
      </c>
      <c r="Q7" s="101"/>
      <c r="R7" s="103">
        <f>O7/N7*100</f>
        <v>22.148922478247659</v>
      </c>
      <c r="S7" s="103">
        <f>O7/M7*100</f>
        <v>28.450373692077719</v>
      </c>
      <c r="T7" s="103">
        <f>R7/$R$6*100</f>
        <v>74.845161822014745</v>
      </c>
      <c r="U7" s="104">
        <f>O7/10.87</f>
        <v>1.7509935602575895</v>
      </c>
    </row>
    <row r="8" spans="1:21" x14ac:dyDescent="0.2">
      <c r="A8" s="137" t="s">
        <v>25</v>
      </c>
      <c r="B8" s="102">
        <v>10</v>
      </c>
      <c r="C8" s="103">
        <v>61.966700000000003</v>
      </c>
      <c r="D8" s="103">
        <v>8.5</v>
      </c>
      <c r="E8" s="103">
        <f>C8-D8</f>
        <v>53.466700000000003</v>
      </c>
      <c r="F8" s="103" t="s">
        <v>100</v>
      </c>
      <c r="G8" s="101"/>
      <c r="H8" s="103">
        <v>58.9</v>
      </c>
      <c r="I8" s="103">
        <v>60.1</v>
      </c>
      <c r="J8" s="103">
        <f>I8-H8</f>
        <v>1.2000000000000028</v>
      </c>
      <c r="K8" s="103"/>
      <c r="L8" s="101"/>
      <c r="M8" s="103">
        <v>59.633000000000003</v>
      </c>
      <c r="N8" s="103">
        <v>70.099999999999994</v>
      </c>
      <c r="O8" s="103">
        <f>N8-M8</f>
        <v>10.466999999999992</v>
      </c>
      <c r="P8" s="103"/>
      <c r="Q8" s="101"/>
      <c r="R8" s="103">
        <f>O8/N8*100</f>
        <v>14.931526390870175</v>
      </c>
      <c r="S8" s="103">
        <f>O8/M8*100</f>
        <v>17.552361947243959</v>
      </c>
      <c r="T8" s="103">
        <f>R8/$R$6*100</f>
        <v>50.456292403023419</v>
      </c>
      <c r="U8" s="104">
        <f>O8/10.87</f>
        <v>0.96292548298068004</v>
      </c>
    </row>
    <row r="9" spans="1:21" x14ac:dyDescent="0.2">
      <c r="A9" s="138" t="s">
        <v>21</v>
      </c>
      <c r="B9" s="102">
        <v>7</v>
      </c>
      <c r="C9" s="103">
        <v>33.866700000000002</v>
      </c>
      <c r="D9" s="103">
        <v>8.1667000000000005</v>
      </c>
      <c r="E9" s="103">
        <f>C9-D9</f>
        <v>25.700000000000003</v>
      </c>
      <c r="F9" s="103" t="s">
        <v>100</v>
      </c>
      <c r="G9" s="101"/>
      <c r="H9" s="103">
        <v>61.133000000000003</v>
      </c>
      <c r="I9" s="103">
        <v>61.6</v>
      </c>
      <c r="J9" s="103">
        <f>I9-H9</f>
        <v>0.46699999999999875</v>
      </c>
      <c r="K9" s="103"/>
      <c r="L9" s="101"/>
      <c r="M9" s="103">
        <v>60.466700000000003</v>
      </c>
      <c r="N9" s="103">
        <v>68.667000000000002</v>
      </c>
      <c r="O9" s="103">
        <f>N9-M9</f>
        <v>8.2002999999999986</v>
      </c>
      <c r="P9" s="103"/>
      <c r="Q9" s="101"/>
      <c r="R9" s="103">
        <f>O9/N9*100</f>
        <v>11.942126494531577</v>
      </c>
      <c r="S9" s="103">
        <f>O9/M9*100</f>
        <v>13.561679403704845</v>
      </c>
      <c r="T9" s="103">
        <f>R9/$R$6*100</f>
        <v>40.354576655365157</v>
      </c>
      <c r="U9" s="104">
        <f>O9/10.87</f>
        <v>0.75439742410303579</v>
      </c>
    </row>
    <row r="10" spans="1:21" x14ac:dyDescent="0.2">
      <c r="A10" s="139" t="s">
        <v>19</v>
      </c>
      <c r="B10" s="102">
        <v>5</v>
      </c>
      <c r="C10" s="103">
        <v>9.4666999999999994</v>
      </c>
      <c r="D10" s="103">
        <v>9.1329999999999991</v>
      </c>
      <c r="E10" s="103">
        <f>C10-D10</f>
        <v>0.33370000000000033</v>
      </c>
      <c r="F10" s="103"/>
      <c r="G10" s="101"/>
      <c r="H10" s="103">
        <v>59.8</v>
      </c>
      <c r="I10" s="103">
        <v>60.6</v>
      </c>
      <c r="J10" s="103">
        <f>I10-H10</f>
        <v>0.80000000000000426</v>
      </c>
      <c r="K10" s="103"/>
      <c r="L10" s="101"/>
      <c r="M10" s="103">
        <v>56.166699999999999</v>
      </c>
      <c r="N10" s="103">
        <v>63.633000000000003</v>
      </c>
      <c r="O10" s="103">
        <f>N10-M10</f>
        <v>7.4663000000000039</v>
      </c>
      <c r="P10" s="103"/>
      <c r="Q10" s="101"/>
      <c r="R10" s="103">
        <f>O10/N10*100</f>
        <v>11.733377335659176</v>
      </c>
      <c r="S10" s="103">
        <f>O10/M10*100</f>
        <v>13.293107837918205</v>
      </c>
      <c r="T10" s="103">
        <f>R10/$R$6*100</f>
        <v>39.649175993488335</v>
      </c>
      <c r="U10" s="104">
        <f>O10/10.87</f>
        <v>0.68687212511499585</v>
      </c>
    </row>
    <row r="11" spans="1:21" x14ac:dyDescent="0.2">
      <c r="A11" s="277" t="s">
        <v>26</v>
      </c>
      <c r="B11" s="102">
        <v>11</v>
      </c>
      <c r="C11" s="103">
        <v>28.033000000000001</v>
      </c>
      <c r="D11" s="103">
        <v>6</v>
      </c>
      <c r="E11" s="103">
        <f>C11-D11</f>
        <v>22.033000000000001</v>
      </c>
      <c r="F11" s="103" t="s">
        <v>100</v>
      </c>
      <c r="G11" s="101"/>
      <c r="H11" s="103">
        <v>61.067</v>
      </c>
      <c r="I11" s="103">
        <v>61.5</v>
      </c>
      <c r="J11" s="103">
        <f>I11-H11</f>
        <v>0.43299999999999983</v>
      </c>
      <c r="K11" s="103"/>
      <c r="L11" s="101"/>
      <c r="M11" s="103">
        <v>64.8</v>
      </c>
      <c r="N11" s="103">
        <v>71.900000000000006</v>
      </c>
      <c r="O11" s="103">
        <f>N11-M11</f>
        <v>7.1000000000000085</v>
      </c>
      <c r="P11" s="103"/>
      <c r="Q11" s="101"/>
      <c r="R11" s="103">
        <f>O11/N11*100</f>
        <v>9.8748261474269938</v>
      </c>
      <c r="S11" s="103">
        <f>O11/M11*100</f>
        <v>10.956790123456804</v>
      </c>
      <c r="T11" s="103">
        <f>R11/$R$6*100</f>
        <v>33.368799845422963</v>
      </c>
      <c r="U11" s="104">
        <f>O11/10.87</f>
        <v>0.65317387304507901</v>
      </c>
    </row>
    <row r="12" spans="1:21" x14ac:dyDescent="0.2">
      <c r="A12" s="275" t="s">
        <v>29</v>
      </c>
      <c r="B12" s="102">
        <v>14</v>
      </c>
      <c r="C12" s="103">
        <v>31.7667</v>
      </c>
      <c r="D12" s="103">
        <v>4.4667000000000003</v>
      </c>
      <c r="E12" s="103">
        <f>C12-D12</f>
        <v>27.3</v>
      </c>
      <c r="F12" s="103" t="s">
        <v>100</v>
      </c>
      <c r="G12" s="101"/>
      <c r="H12" s="103">
        <v>58.2667</v>
      </c>
      <c r="I12" s="103">
        <v>59.166670000000003</v>
      </c>
      <c r="J12" s="103">
        <f>I12-H12</f>
        <v>0.89997000000000327</v>
      </c>
      <c r="K12" s="103"/>
      <c r="L12" s="101"/>
      <c r="M12" s="103">
        <v>76.133300000000006</v>
      </c>
      <c r="N12" s="103">
        <v>84.2667</v>
      </c>
      <c r="O12" s="103">
        <f>N12-M12</f>
        <v>8.1333999999999946</v>
      </c>
      <c r="P12" s="103"/>
      <c r="Q12" s="101"/>
      <c r="R12" s="103">
        <f>O12/N12*100</f>
        <v>9.6519740300735588</v>
      </c>
      <c r="S12" s="103">
        <f>O12/M12*100</f>
        <v>10.683104502234888</v>
      </c>
      <c r="T12" s="103">
        <f>R12/$R$6*100</f>
        <v>32.615742769979356</v>
      </c>
      <c r="U12" s="104">
        <f>O12/10.87</f>
        <v>0.7482428702851881</v>
      </c>
    </row>
    <row r="13" spans="1:21" x14ac:dyDescent="0.2">
      <c r="A13" s="138" t="s">
        <v>39</v>
      </c>
      <c r="B13" s="102">
        <v>24</v>
      </c>
      <c r="C13" s="103">
        <v>19.966699999999999</v>
      </c>
      <c r="D13" s="103">
        <v>6.633</v>
      </c>
      <c r="E13" s="103">
        <f>C13-D13</f>
        <v>13.3337</v>
      </c>
      <c r="F13" s="103" t="s">
        <v>100</v>
      </c>
      <c r="G13" s="101"/>
      <c r="H13" s="103">
        <v>59.9</v>
      </c>
      <c r="I13" s="103">
        <v>60.2667</v>
      </c>
      <c r="J13" s="103">
        <f>I13-H13</f>
        <v>0.36670000000000158</v>
      </c>
      <c r="K13" s="103"/>
      <c r="L13" s="101"/>
      <c r="M13" s="103">
        <v>63.433</v>
      </c>
      <c r="N13" s="103">
        <v>69.433000000000007</v>
      </c>
      <c r="O13" s="103">
        <f>N13-M13</f>
        <v>6.0000000000000071</v>
      </c>
      <c r="P13" s="103"/>
      <c r="Q13" s="101"/>
      <c r="R13" s="103">
        <f>O13/N13*100</f>
        <v>8.6414241066927922</v>
      </c>
      <c r="S13" s="103">
        <f>O13/M13*100</f>
        <v>9.4587990478142405</v>
      </c>
      <c r="T13" s="103">
        <f>R13/$R$6*100</f>
        <v>29.200914232882862</v>
      </c>
      <c r="U13" s="104">
        <f>O13/10.87</f>
        <v>0.55197792088316533</v>
      </c>
    </row>
    <row r="14" spans="1:21" x14ac:dyDescent="0.2">
      <c r="A14" s="138" t="s">
        <v>22</v>
      </c>
      <c r="B14" s="102">
        <v>8</v>
      </c>
      <c r="C14" s="103">
        <v>4.9667000000000003</v>
      </c>
      <c r="D14" s="103">
        <v>7.9667000000000003</v>
      </c>
      <c r="E14" s="103">
        <f>C14-D14</f>
        <v>-3</v>
      </c>
      <c r="F14" s="103"/>
      <c r="G14" s="101"/>
      <c r="H14" s="103">
        <v>60.332999999999998</v>
      </c>
      <c r="I14" s="103">
        <v>60.633299999999998</v>
      </c>
      <c r="J14" s="103">
        <f>I14-H14</f>
        <v>0.30030000000000001</v>
      </c>
      <c r="K14" s="103"/>
      <c r="L14" s="101"/>
      <c r="M14" s="103">
        <v>53.366700000000002</v>
      </c>
      <c r="N14" s="103">
        <v>58.1</v>
      </c>
      <c r="O14" s="103">
        <f>N14-M14</f>
        <v>4.7332999999999998</v>
      </c>
      <c r="P14" s="103"/>
      <c r="Q14" s="101"/>
      <c r="R14" s="103">
        <f>O14/N14*100</f>
        <v>8.1468158347676418</v>
      </c>
      <c r="S14" s="103">
        <f>O14/M14*100</f>
        <v>8.8693885887641546</v>
      </c>
      <c r="T14" s="103">
        <f>R14/$R$6*100</f>
        <v>27.529544612663138</v>
      </c>
      <c r="U14" s="104">
        <f>O14/10.87</f>
        <v>0.43544618215271391</v>
      </c>
    </row>
    <row r="15" spans="1:21" x14ac:dyDescent="0.2">
      <c r="A15" s="137" t="s">
        <v>16</v>
      </c>
      <c r="B15" s="102">
        <v>2</v>
      </c>
      <c r="C15" s="103">
        <v>19.233000000000001</v>
      </c>
      <c r="D15" s="103">
        <v>5.9</v>
      </c>
      <c r="E15" s="103">
        <f>C15-D15</f>
        <v>13.333</v>
      </c>
      <c r="F15" s="103" t="s">
        <v>100</v>
      </c>
      <c r="G15" s="101"/>
      <c r="H15" s="103">
        <v>61.666699999999999</v>
      </c>
      <c r="I15" s="103">
        <v>61.433</v>
      </c>
      <c r="J15" s="103">
        <f>I15-H15</f>
        <v>-0.23369999999999891</v>
      </c>
      <c r="K15" s="103"/>
      <c r="L15" s="101"/>
      <c r="M15" s="103">
        <v>66.2</v>
      </c>
      <c r="N15" s="103">
        <v>70.833299999999994</v>
      </c>
      <c r="O15" s="103">
        <f>N15-M15</f>
        <v>4.6332999999999913</v>
      </c>
      <c r="P15" s="103"/>
      <c r="Q15" s="101"/>
      <c r="R15" s="103">
        <f>O15/N15*100</f>
        <v>6.5411324899446903</v>
      </c>
      <c r="S15" s="103">
        <f>O15/M15*100</f>
        <v>6.9989425981872984</v>
      </c>
      <c r="T15" s="103">
        <f>R15/$R$6*100</f>
        <v>22.103654035087022</v>
      </c>
      <c r="U15" s="104">
        <f>O15/10.87</f>
        <v>0.42624655013799373</v>
      </c>
    </row>
    <row r="16" spans="1:21" x14ac:dyDescent="0.2">
      <c r="A16" s="139" t="s">
        <v>34</v>
      </c>
      <c r="B16" s="102">
        <v>19</v>
      </c>
      <c r="C16" s="103">
        <v>41.066699999999997</v>
      </c>
      <c r="D16" s="103">
        <v>8.1999999999999993</v>
      </c>
      <c r="E16" s="103">
        <f>C16-D16</f>
        <v>32.866699999999994</v>
      </c>
      <c r="F16" s="103" t="s">
        <v>100</v>
      </c>
      <c r="G16" s="101"/>
      <c r="H16" s="103">
        <v>59.1</v>
      </c>
      <c r="I16" s="103">
        <v>61.1</v>
      </c>
      <c r="J16" s="103">
        <f>I16-H16</f>
        <v>2</v>
      </c>
      <c r="K16" s="103" t="s">
        <v>100</v>
      </c>
      <c r="L16" s="101"/>
      <c r="M16" s="103">
        <v>68.033299999999997</v>
      </c>
      <c r="N16" s="103">
        <v>72.133300000000006</v>
      </c>
      <c r="O16" s="103">
        <f>N16-M16</f>
        <v>4.1000000000000085</v>
      </c>
      <c r="P16" s="103"/>
      <c r="Q16" s="101"/>
      <c r="R16" s="103">
        <f>O16/N16*100</f>
        <v>5.6839212957122554</v>
      </c>
      <c r="S16" s="103">
        <f>O16/M16*100</f>
        <v>6.0264605715142565</v>
      </c>
      <c r="T16" s="103">
        <f>R16/$R$6*100</f>
        <v>19.206984429106036</v>
      </c>
      <c r="U16" s="104">
        <f>O16/10.87</f>
        <v>0.37718491260349668</v>
      </c>
    </row>
    <row r="17" spans="1:21" x14ac:dyDescent="0.2">
      <c r="A17" s="137" t="s">
        <v>30</v>
      </c>
      <c r="B17" s="102">
        <v>15</v>
      </c>
      <c r="C17" s="103">
        <v>8.6667000000000005</v>
      </c>
      <c r="D17" s="103">
        <v>5.8666999999999998</v>
      </c>
      <c r="E17" s="103">
        <f>C17-D17</f>
        <v>2.8000000000000007</v>
      </c>
      <c r="F17" s="103"/>
      <c r="G17" s="101"/>
      <c r="H17" s="103">
        <v>59.866669999999999</v>
      </c>
      <c r="I17" s="103">
        <v>59.566699999999997</v>
      </c>
      <c r="J17" s="103">
        <f>I17-H17</f>
        <v>-0.29997000000000185</v>
      </c>
      <c r="K17" s="103"/>
      <c r="L17" s="101"/>
      <c r="M17" s="103">
        <v>65.933329999999998</v>
      </c>
      <c r="N17" s="103">
        <v>69</v>
      </c>
      <c r="O17" s="103">
        <f>N17-M17</f>
        <v>3.066670000000002</v>
      </c>
      <c r="P17" s="103"/>
      <c r="Q17" s="101"/>
      <c r="R17" s="103">
        <f>O17/N17*100</f>
        <v>4.444449275362321</v>
      </c>
      <c r="S17" s="103">
        <f>O17/M17*100</f>
        <v>4.6511680814544061</v>
      </c>
      <c r="T17" s="103">
        <f>R17/$R$6*100</f>
        <v>15.018587272176266</v>
      </c>
      <c r="U17" s="104">
        <f>O17/10.87</f>
        <v>0.28212235510579597</v>
      </c>
    </row>
    <row r="18" spans="1:21" x14ac:dyDescent="0.2">
      <c r="A18" s="137" t="s">
        <v>17</v>
      </c>
      <c r="B18" s="102">
        <v>3</v>
      </c>
      <c r="C18" s="103">
        <v>17</v>
      </c>
      <c r="D18" s="103">
        <v>9.5670000000000002</v>
      </c>
      <c r="E18" s="103">
        <f>C18-D18</f>
        <v>7.4329999999999998</v>
      </c>
      <c r="F18" s="103" t="s">
        <v>100</v>
      </c>
      <c r="G18" s="101"/>
      <c r="H18" s="103">
        <v>57.332999999999998</v>
      </c>
      <c r="I18" s="103">
        <v>57.566699999999997</v>
      </c>
      <c r="J18" s="103">
        <f>I18-H18</f>
        <v>0.23369999999999891</v>
      </c>
      <c r="K18" s="103"/>
      <c r="L18" s="101"/>
      <c r="M18" s="103">
        <v>62.666699999999999</v>
      </c>
      <c r="N18" s="103">
        <v>65.400000000000006</v>
      </c>
      <c r="O18" s="103">
        <f>N18-M18</f>
        <v>2.7333000000000069</v>
      </c>
      <c r="P18" s="103"/>
      <c r="Q18" s="101"/>
      <c r="R18" s="103">
        <f>O18/N18*100</f>
        <v>4.1793577981651477</v>
      </c>
      <c r="S18" s="103">
        <f>O18/M18*100</f>
        <v>4.3616466161454284</v>
      </c>
      <c r="T18" s="103">
        <f>R18/$R$6*100</f>
        <v>14.122795861648511</v>
      </c>
      <c r="U18" s="104">
        <f>O18/10.87</f>
        <v>0.2514535418583263</v>
      </c>
    </row>
    <row r="19" spans="1:21" x14ac:dyDescent="0.2">
      <c r="A19" s="279" t="s">
        <v>37</v>
      </c>
      <c r="B19" s="102">
        <v>22</v>
      </c>
      <c r="C19" s="103">
        <v>8.3666999999999998</v>
      </c>
      <c r="D19" s="103">
        <v>7</v>
      </c>
      <c r="E19" s="103">
        <f>C19-D19</f>
        <v>1.3666999999999998</v>
      </c>
      <c r="F19" s="103"/>
      <c r="G19" s="101"/>
      <c r="H19" s="103">
        <v>61.533299999999997</v>
      </c>
      <c r="I19" s="103">
        <v>61.633299999999998</v>
      </c>
      <c r="J19" s="103">
        <f>I19-H19</f>
        <v>0.10000000000000142</v>
      </c>
      <c r="K19" s="103"/>
      <c r="L19" s="101"/>
      <c r="M19" s="103">
        <v>71.7</v>
      </c>
      <c r="N19" s="103">
        <v>73.7333</v>
      </c>
      <c r="O19" s="103">
        <f>N19-M19</f>
        <v>2.033299999999997</v>
      </c>
      <c r="P19" s="103"/>
      <c r="Q19" s="101"/>
      <c r="R19" s="103">
        <f>O19/N19*100</f>
        <v>2.7576413913387805</v>
      </c>
      <c r="S19" s="103">
        <f>O19/M19*100</f>
        <v>2.8358437935843748</v>
      </c>
      <c r="T19" s="103">
        <f>R19/$R$6*100</f>
        <v>9.31856239889491</v>
      </c>
      <c r="U19" s="104">
        <f>O19/10.87</f>
        <v>0.18705611775528952</v>
      </c>
    </row>
    <row r="20" spans="1:21" x14ac:dyDescent="0.2">
      <c r="A20" s="275" t="s">
        <v>35</v>
      </c>
      <c r="B20" s="102">
        <v>20</v>
      </c>
      <c r="C20" s="103">
        <v>11.6</v>
      </c>
      <c r="D20" s="103">
        <v>7.6</v>
      </c>
      <c r="E20" s="103">
        <f>C20-D20</f>
        <v>4</v>
      </c>
      <c r="F20" s="103"/>
      <c r="G20" s="101"/>
      <c r="H20" s="103">
        <v>58.966700000000003</v>
      </c>
      <c r="I20" s="103">
        <v>58.7667</v>
      </c>
      <c r="J20" s="103">
        <f>I20-H20</f>
        <v>-0.20000000000000284</v>
      </c>
      <c r="K20" s="103"/>
      <c r="L20" s="101"/>
      <c r="M20" s="103">
        <v>71.033000000000001</v>
      </c>
      <c r="N20" s="103">
        <v>72.533299999999997</v>
      </c>
      <c r="O20" s="103">
        <f>N20-M20</f>
        <v>1.5002999999999957</v>
      </c>
      <c r="P20" s="103"/>
      <c r="Q20" s="101"/>
      <c r="R20" s="103">
        <f>O20/N20*100</f>
        <v>2.0684292593884406</v>
      </c>
      <c r="S20" s="103">
        <f>O20/M20*100</f>
        <v>2.1121169034110845</v>
      </c>
      <c r="T20" s="103">
        <f>R20/$R$6*100</f>
        <v>6.9895916060186636</v>
      </c>
      <c r="U20" s="104">
        <f>O20/10.87</f>
        <v>0.13802207911683495</v>
      </c>
    </row>
    <row r="21" spans="1:21" x14ac:dyDescent="0.2">
      <c r="A21" s="139" t="s">
        <v>36</v>
      </c>
      <c r="B21" s="102">
        <v>21</v>
      </c>
      <c r="C21" s="103">
        <v>25.3</v>
      </c>
      <c r="D21" s="103">
        <v>6.3666999999999998</v>
      </c>
      <c r="E21" s="103">
        <f>C21-D21</f>
        <v>18.933300000000003</v>
      </c>
      <c r="F21" s="103" t="s">
        <v>100</v>
      </c>
      <c r="G21" s="101"/>
      <c r="H21" s="103">
        <v>58.667000000000002</v>
      </c>
      <c r="I21" s="103">
        <v>59.466700000000003</v>
      </c>
      <c r="J21" s="103">
        <f>I21-H21</f>
        <v>0.79970000000000141</v>
      </c>
      <c r="K21" s="103"/>
      <c r="L21" s="101"/>
      <c r="M21" s="103">
        <v>88.4</v>
      </c>
      <c r="N21" s="103">
        <v>89.933300000000003</v>
      </c>
      <c r="O21" s="103">
        <f>N21-M21</f>
        <v>1.533299999999997</v>
      </c>
      <c r="P21" s="103"/>
      <c r="Q21" s="101"/>
      <c r="R21" s="103">
        <f>O21/N21*100</f>
        <v>1.7049302093885099</v>
      </c>
      <c r="S21" s="103">
        <f>O21/M21*100</f>
        <v>1.7345022624434354</v>
      </c>
      <c r="T21" s="103">
        <f>R21/$R$6*100</f>
        <v>5.7612634448581179</v>
      </c>
      <c r="U21" s="104">
        <f>O21/10.87</f>
        <v>0.14105795768169246</v>
      </c>
    </row>
    <row r="22" spans="1:21" x14ac:dyDescent="0.2">
      <c r="A22" s="138" t="s">
        <v>38</v>
      </c>
      <c r="B22" s="102">
        <v>23</v>
      </c>
      <c r="C22" s="103">
        <v>4.0999999999999996</v>
      </c>
      <c r="D22" s="103">
        <v>4.8</v>
      </c>
      <c r="E22" s="103">
        <f>C22-D22</f>
        <v>-0.70000000000000018</v>
      </c>
      <c r="F22" s="103"/>
      <c r="G22" s="101"/>
      <c r="H22" s="103">
        <v>59.6</v>
      </c>
      <c r="I22" s="103">
        <v>58.8</v>
      </c>
      <c r="J22" s="103">
        <f>I22-H22</f>
        <v>-0.80000000000000426</v>
      </c>
      <c r="K22" s="103"/>
      <c r="L22" s="101"/>
      <c r="M22" s="103">
        <v>73.599999999999994</v>
      </c>
      <c r="N22" s="103">
        <v>73.733000000000004</v>
      </c>
      <c r="O22" s="103">
        <f>N22-M22</f>
        <v>0.13300000000000978</v>
      </c>
      <c r="P22" s="103"/>
      <c r="Q22" s="101"/>
      <c r="R22" s="103">
        <f>O22/N22*100</f>
        <v>0.18038056229911947</v>
      </c>
      <c r="S22" s="103">
        <f>O22/M22*100</f>
        <v>0.18070652173914373</v>
      </c>
      <c r="T22" s="103">
        <f>R22/$R$6*100</f>
        <v>0.60953811130462399</v>
      </c>
      <c r="U22" s="104">
        <f>O22/10.87</f>
        <v>1.2235510579577717E-2</v>
      </c>
    </row>
    <row r="23" spans="1:21" x14ac:dyDescent="0.2">
      <c r="A23" s="137" t="s">
        <v>28</v>
      </c>
      <c r="B23" s="102">
        <v>13</v>
      </c>
      <c r="C23" s="103">
        <v>4.4667000000000003</v>
      </c>
      <c r="D23" s="103">
        <v>8.5</v>
      </c>
      <c r="E23" s="103">
        <f>C23-D23</f>
        <v>-4.0332999999999997</v>
      </c>
      <c r="F23" s="103"/>
      <c r="G23" s="101"/>
      <c r="H23" s="103">
        <v>61.1</v>
      </c>
      <c r="I23" s="103">
        <v>61.3</v>
      </c>
      <c r="J23" s="103">
        <f>I23-H23</f>
        <v>0.19999999999999574</v>
      </c>
      <c r="K23" s="103"/>
      <c r="L23" s="101"/>
      <c r="M23" s="103">
        <v>69.933000000000007</v>
      </c>
      <c r="N23" s="103">
        <v>68.7</v>
      </c>
      <c r="O23" s="103">
        <f>N23-M23</f>
        <v>-1.2330000000000041</v>
      </c>
      <c r="P23" s="103"/>
      <c r="Q23" s="101"/>
      <c r="R23" s="103">
        <f>O23/N23*100</f>
        <v>-1.7947598253275168</v>
      </c>
      <c r="S23" s="103">
        <f>O23/M23*100</f>
        <v>-1.7631161254343501</v>
      </c>
      <c r="T23" s="103">
        <f>R23/$R$6*100</f>
        <v>-6.0648137483984961</v>
      </c>
      <c r="U23" s="104">
        <f>O23/10.87</f>
        <v>-0.11343146274149073</v>
      </c>
    </row>
    <row r="24" spans="1:21" x14ac:dyDescent="0.2">
      <c r="A24" s="137" t="s">
        <v>24</v>
      </c>
      <c r="B24" s="102">
        <v>9</v>
      </c>
      <c r="C24" s="103">
        <v>8.6</v>
      </c>
      <c r="D24" s="103">
        <v>7.4667000000000003</v>
      </c>
      <c r="E24" s="103">
        <f>C24-D24</f>
        <v>1.1332999999999993</v>
      </c>
      <c r="F24" s="103"/>
      <c r="G24" s="101"/>
      <c r="H24" s="103">
        <v>60.566699999999997</v>
      </c>
      <c r="I24" s="103">
        <v>60.5</v>
      </c>
      <c r="J24" s="103">
        <f>I24-H24</f>
        <v>-6.6699999999997317E-2</v>
      </c>
      <c r="K24" s="103"/>
      <c r="L24" s="101"/>
      <c r="M24" s="103">
        <v>71.7</v>
      </c>
      <c r="N24" s="103">
        <v>70.332999999999998</v>
      </c>
      <c r="O24" s="103">
        <f>N24-M24</f>
        <v>-1.3670000000000044</v>
      </c>
      <c r="P24" s="103"/>
      <c r="Q24" s="101"/>
      <c r="R24" s="103">
        <f>O24/N24*100</f>
        <v>-1.9436111071616518</v>
      </c>
      <c r="S24" s="103">
        <f>O24/M24*100</f>
        <v>-1.9065550906555151</v>
      </c>
      <c r="T24" s="103">
        <f>R24/$R$6*100</f>
        <v>-6.5678087941950345</v>
      </c>
      <c r="U24" s="104">
        <f>O24/10.87</f>
        <v>-0.12575896964121477</v>
      </c>
    </row>
    <row r="25" spans="1:21" x14ac:dyDescent="0.2">
      <c r="A25" s="276" t="s">
        <v>20</v>
      </c>
      <c r="B25" s="102">
        <v>6</v>
      </c>
      <c r="C25" s="103">
        <v>9.8330000000000002</v>
      </c>
      <c r="D25" s="103">
        <v>4.9329999999999998</v>
      </c>
      <c r="E25" s="103">
        <f>C25-D25</f>
        <v>4.9000000000000004</v>
      </c>
      <c r="F25" s="103"/>
      <c r="G25" s="101"/>
      <c r="H25" s="103">
        <v>59.8</v>
      </c>
      <c r="I25" s="103">
        <v>57.966700000000003</v>
      </c>
      <c r="J25" s="103">
        <f>I25-H25</f>
        <v>-1.8332999999999942</v>
      </c>
      <c r="K25" s="103"/>
      <c r="L25" s="101"/>
      <c r="M25" s="103">
        <v>68.667000000000002</v>
      </c>
      <c r="N25" s="103">
        <v>66.7</v>
      </c>
      <c r="O25" s="103">
        <f>N25-M25</f>
        <v>-1.9669999999999987</v>
      </c>
      <c r="P25" s="103"/>
      <c r="Q25" s="101"/>
      <c r="R25" s="103">
        <f>O25/N25*100</f>
        <v>-2.9490254872563697</v>
      </c>
      <c r="S25" s="103">
        <f>O25/M25*100</f>
        <v>-2.8645492012174678</v>
      </c>
      <c r="T25" s="103">
        <f>R25/$R$6*100</f>
        <v>-9.9652834140223803</v>
      </c>
      <c r="U25" s="104">
        <f>O25/10.87</f>
        <v>-0.18095676172953071</v>
      </c>
    </row>
    <row r="26" spans="1:21" x14ac:dyDescent="0.2">
      <c r="A26" s="137" t="s">
        <v>31</v>
      </c>
      <c r="B26" s="102">
        <v>16</v>
      </c>
      <c r="C26" s="103">
        <v>35.700000000000003</v>
      </c>
      <c r="D26" s="103">
        <v>8.9</v>
      </c>
      <c r="E26" s="103">
        <f>C26-D26</f>
        <v>26.800000000000004</v>
      </c>
      <c r="F26" s="103" t="s">
        <v>100</v>
      </c>
      <c r="G26" s="101"/>
      <c r="H26" s="103">
        <v>59.7333</v>
      </c>
      <c r="I26" s="103">
        <v>60.3</v>
      </c>
      <c r="J26" s="103">
        <f>I26-H26</f>
        <v>0.56669999999999732</v>
      </c>
      <c r="K26" s="103"/>
      <c r="L26" s="101"/>
      <c r="M26" s="103">
        <v>69.033299999999997</v>
      </c>
      <c r="N26" s="103">
        <v>66.533299999999997</v>
      </c>
      <c r="O26" s="103">
        <f>N26-M26</f>
        <v>-2.5</v>
      </c>
      <c r="P26" s="103"/>
      <c r="Q26" s="101"/>
      <c r="R26" s="103">
        <f>O26/N26*100</f>
        <v>-3.7575169125836236</v>
      </c>
      <c r="S26" s="103">
        <f>O26/M26*100</f>
        <v>-3.6214406670403996</v>
      </c>
      <c r="T26" s="103">
        <f>R26/$R$6*100</f>
        <v>-12.697320226185946</v>
      </c>
      <c r="U26" s="104">
        <f>O26/10.87</f>
        <v>-0.2299908003679853</v>
      </c>
    </row>
    <row r="27" spans="1:21" x14ac:dyDescent="0.2">
      <c r="A27" s="138" t="s">
        <v>18</v>
      </c>
      <c r="B27" s="102">
        <v>4</v>
      </c>
      <c r="C27" s="103">
        <v>7.6669999999999998</v>
      </c>
      <c r="D27" s="103">
        <v>8.6329999999999991</v>
      </c>
      <c r="E27" s="103">
        <f>C27-D27</f>
        <v>-0.9659999999999993</v>
      </c>
      <c r="F27" s="103"/>
      <c r="G27" s="101"/>
      <c r="H27" s="103">
        <v>60.7667</v>
      </c>
      <c r="I27" s="103">
        <v>60.8</v>
      </c>
      <c r="J27" s="103">
        <f>I27-H27</f>
        <v>3.3299999999996999E-2</v>
      </c>
      <c r="K27" s="103"/>
      <c r="L27" s="101"/>
      <c r="M27" s="103">
        <v>79.466700000000003</v>
      </c>
      <c r="N27" s="103">
        <v>75.533000000000001</v>
      </c>
      <c r="O27" s="103">
        <f>N27-M27</f>
        <v>-3.9337000000000018</v>
      </c>
      <c r="P27" s="103"/>
      <c r="Q27" s="101"/>
      <c r="R27" s="103">
        <f>O27/N27*100</f>
        <v>-5.207922365058983</v>
      </c>
      <c r="S27" s="103">
        <f>O27/M27*100</f>
        <v>-4.9501237625319803</v>
      </c>
      <c r="T27" s="103">
        <f>R27/$R$6*100</f>
        <v>-17.598499094126943</v>
      </c>
      <c r="U27" s="104">
        <f>O27/10.87</f>
        <v>-0.36188592456301766</v>
      </c>
    </row>
    <row r="28" spans="1:21" x14ac:dyDescent="0.2">
      <c r="A28" s="137" t="s">
        <v>27</v>
      </c>
      <c r="B28" s="102">
        <v>12</v>
      </c>
      <c r="C28" s="103">
        <v>6.8</v>
      </c>
      <c r="D28" s="103">
        <v>8</v>
      </c>
      <c r="E28" s="103">
        <f>C28-D28</f>
        <v>-1.2000000000000002</v>
      </c>
      <c r="F28" s="103"/>
      <c r="G28" s="101"/>
      <c r="H28" s="103">
        <v>59.667000000000002</v>
      </c>
      <c r="I28" s="103">
        <v>59.133000000000003</v>
      </c>
      <c r="J28" s="103">
        <f>I28-H28</f>
        <v>-0.53399999999999892</v>
      </c>
      <c r="K28" s="103"/>
      <c r="L28" s="101"/>
      <c r="M28" s="103">
        <v>63.232999999999997</v>
      </c>
      <c r="N28" s="103">
        <v>59.933</v>
      </c>
      <c r="O28" s="103">
        <f>N28-M28</f>
        <v>-3.2999999999999972</v>
      </c>
      <c r="P28" s="103"/>
      <c r="Q28" s="101"/>
      <c r="R28" s="103">
        <f>O28/N28*100</f>
        <v>-5.5061485325279849</v>
      </c>
      <c r="S28" s="103">
        <f>O28/M28*100</f>
        <v>-5.21879398415384</v>
      </c>
      <c r="T28" s="103">
        <f>R28/$R$6*100</f>
        <v>-18.60625853640671</v>
      </c>
      <c r="U28" s="104">
        <f>O28/10.87</f>
        <v>-0.30358785648574033</v>
      </c>
    </row>
    <row r="29" spans="1:21" ht="13.5" thickBot="1" x14ac:dyDescent="0.25">
      <c r="A29" s="278" t="s">
        <v>33</v>
      </c>
      <c r="B29" s="105">
        <v>18</v>
      </c>
      <c r="C29" s="106">
        <v>9.6</v>
      </c>
      <c r="D29" s="106">
        <v>8.7667000000000002</v>
      </c>
      <c r="E29" s="106">
        <f>C29-D29</f>
        <v>0.83329999999999949</v>
      </c>
      <c r="F29" s="106"/>
      <c r="G29" s="101"/>
      <c r="H29" s="106">
        <v>60.033299999999997</v>
      </c>
      <c r="I29" s="106">
        <v>59.866669999999999</v>
      </c>
      <c r="J29" s="106">
        <f>I29-H29</f>
        <v>-0.16662999999999784</v>
      </c>
      <c r="K29" s="106"/>
      <c r="L29" s="101"/>
      <c r="M29" s="106">
        <v>60.933300000000003</v>
      </c>
      <c r="N29" s="106">
        <v>57.7333</v>
      </c>
      <c r="O29" s="106">
        <f>N29-M29</f>
        <v>-3.2000000000000028</v>
      </c>
      <c r="P29" s="106"/>
      <c r="Q29" s="101"/>
      <c r="R29" s="106">
        <f>O29/N29*100</f>
        <v>-5.5427283733997585</v>
      </c>
      <c r="S29" s="106">
        <f>O29/M29*100</f>
        <v>-5.2516440107461806</v>
      </c>
      <c r="T29" s="106">
        <f>R29/$R$6*100</f>
        <v>-18.72986834686861</v>
      </c>
      <c r="U29" s="107">
        <f>O29/10.87</f>
        <v>-0.29438822447102142</v>
      </c>
    </row>
    <row r="30" spans="1:21" x14ac:dyDescent="0.2">
      <c r="A30" s="140" t="s">
        <v>101</v>
      </c>
      <c r="B30" s="108"/>
      <c r="C30" s="109">
        <f>AVERAGE(C6:C29)</f>
        <v>23.179154166666674</v>
      </c>
      <c r="D30" s="109">
        <f>AVERAGE(D6:D29)</f>
        <v>7.3069125000000001</v>
      </c>
      <c r="E30" s="110">
        <f>C30-D30</f>
        <v>15.872241666666675</v>
      </c>
      <c r="F30" s="109" t="s">
        <v>100</v>
      </c>
      <c r="G30" s="111"/>
      <c r="H30" s="109">
        <f>AVERAGE(H6:H29)</f>
        <v>59.847211249999994</v>
      </c>
      <c r="I30" s="109">
        <f>AVERAGE(I6:I29)</f>
        <v>60.233309999999996</v>
      </c>
      <c r="J30" s="110">
        <f>I30-H30</f>
        <v>0.38609875000000216</v>
      </c>
      <c r="K30" s="109"/>
      <c r="L30" s="111"/>
      <c r="M30" s="109">
        <f>AVERAGE(M6:M29)</f>
        <v>66.638834583333335</v>
      </c>
      <c r="N30" s="109">
        <f>AVERAGE(N6:N29)</f>
        <v>70.534629166666676</v>
      </c>
      <c r="O30" s="110">
        <f>N30-M30</f>
        <v>3.8957945833333412</v>
      </c>
      <c r="P30" s="109"/>
      <c r="Q30" s="111"/>
      <c r="R30" s="110">
        <f>O30/N30*100</f>
        <v>5.5232367836342426</v>
      </c>
      <c r="S30" s="110">
        <f>O30/M30*100</f>
        <v>5.8461325257145127</v>
      </c>
      <c r="T30" s="110">
        <f>R30/$R$6*100</f>
        <v>18.664002786519067</v>
      </c>
      <c r="U30" s="112">
        <f t="shared" ref="U30:U31" si="0">O30/24.96</f>
        <v>0.15608151375534218</v>
      </c>
    </row>
    <row r="31" spans="1:21" ht="13.5" thickBot="1" x14ac:dyDescent="0.25">
      <c r="A31" s="141" t="s">
        <v>113</v>
      </c>
      <c r="B31" s="113"/>
      <c r="C31" s="114">
        <f>AVERAGE(C7:C29)</f>
        <v>19.839117391304352</v>
      </c>
      <c r="D31" s="114">
        <f>AVERAGE(D7:D29)</f>
        <v>7.3434434782608697</v>
      </c>
      <c r="E31" s="115">
        <f>C31-D31</f>
        <v>12.495673913043483</v>
      </c>
      <c r="F31" s="114" t="s">
        <v>100</v>
      </c>
      <c r="G31" s="116"/>
      <c r="H31" s="114">
        <f>AVERAGE(H7:H29)</f>
        <v>59.865220434782607</v>
      </c>
      <c r="I31" s="114">
        <f>AVERAGE(I7:I29)</f>
        <v>60.13475826086956</v>
      </c>
      <c r="J31" s="115">
        <f>I31-H31</f>
        <v>0.2695378260869532</v>
      </c>
      <c r="K31" s="114"/>
      <c r="L31" s="116" t="e">
        <f>AVERAGE(L7:L29)</f>
        <v>#DIV/0!</v>
      </c>
      <c r="M31" s="114">
        <f>AVERAGE(M7:M29)</f>
        <v>67.453566521739134</v>
      </c>
      <c r="N31" s="114">
        <f>AVERAGE(N7:N29)</f>
        <v>70.643395652173908</v>
      </c>
      <c r="O31" s="115">
        <f>N31-M31</f>
        <v>3.1898291304347737</v>
      </c>
      <c r="P31" s="114"/>
      <c r="Q31" s="117" t="e">
        <f>AVERAGE(Q7:Q29)</f>
        <v>#DIV/0!</v>
      </c>
      <c r="R31" s="115">
        <f>O31/N31*100</f>
        <v>4.5153960975212737</v>
      </c>
      <c r="S31" s="115">
        <f>O31/M31*100</f>
        <v>4.7289258298992189</v>
      </c>
      <c r="T31" s="115">
        <f>R31/$R$6*100</f>
        <v>15.258329245649668</v>
      </c>
      <c r="U31" s="118">
        <f t="shared" si="0"/>
        <v>0.12779764144370087</v>
      </c>
    </row>
    <row r="32" spans="1:21" x14ac:dyDescent="0.2">
      <c r="A32" s="142" t="s">
        <v>102</v>
      </c>
      <c r="B32" s="119"/>
      <c r="C32" s="246">
        <v>0.97408799999999995</v>
      </c>
      <c r="D32" s="247"/>
      <c r="E32" s="120"/>
      <c r="F32" s="120"/>
      <c r="G32" s="120"/>
      <c r="H32" s="246">
        <v>0.59921500000000005</v>
      </c>
      <c r="I32" s="247"/>
      <c r="J32" s="120"/>
      <c r="K32" s="120"/>
      <c r="L32" s="120"/>
      <c r="M32" s="246">
        <v>0.69359199999999999</v>
      </c>
      <c r="N32" s="247"/>
      <c r="O32" s="120"/>
      <c r="P32" s="120"/>
      <c r="Q32" s="120"/>
      <c r="R32" s="121"/>
      <c r="S32" s="120"/>
      <c r="T32" s="120"/>
      <c r="U32" s="122"/>
    </row>
    <row r="33" spans="1:21" x14ac:dyDescent="0.2">
      <c r="A33" s="143" t="s">
        <v>103</v>
      </c>
      <c r="B33" s="123"/>
      <c r="C33" s="248">
        <v>22.968630000000001</v>
      </c>
      <c r="D33" s="249"/>
      <c r="E33" s="124"/>
      <c r="F33" s="124"/>
      <c r="G33" s="120"/>
      <c r="H33" s="248">
        <v>1.908075</v>
      </c>
      <c r="I33" s="249"/>
      <c r="J33" s="124"/>
      <c r="K33" s="124"/>
      <c r="L33" s="120"/>
      <c r="M33" s="248">
        <v>9.7796079999999996</v>
      </c>
      <c r="N33" s="249"/>
      <c r="O33" s="124"/>
      <c r="P33" s="124"/>
      <c r="Q33" s="124"/>
      <c r="R33" s="125"/>
      <c r="S33" s="124"/>
      <c r="T33" s="124"/>
      <c r="U33" s="126"/>
    </row>
    <row r="34" spans="1:21" x14ac:dyDescent="0.2">
      <c r="A34" s="143" t="s">
        <v>104</v>
      </c>
      <c r="B34" s="123"/>
      <c r="C34" s="250" t="s">
        <v>105</v>
      </c>
      <c r="D34" s="251"/>
      <c r="E34" s="124"/>
      <c r="F34" s="124"/>
      <c r="G34" s="120"/>
      <c r="H34" s="250" t="s">
        <v>105</v>
      </c>
      <c r="I34" s="251"/>
      <c r="J34" s="124"/>
      <c r="K34" s="124"/>
      <c r="L34" s="120"/>
      <c r="M34" s="250" t="s">
        <v>105</v>
      </c>
      <c r="N34" s="251"/>
      <c r="O34" s="124"/>
      <c r="P34" s="124"/>
      <c r="Q34" s="124"/>
      <c r="R34" s="125"/>
      <c r="S34" s="124"/>
      <c r="T34" s="124"/>
      <c r="U34" s="126"/>
    </row>
    <row r="35" spans="1:21" ht="13.5" thickBot="1" x14ac:dyDescent="0.25">
      <c r="A35" s="144" t="s">
        <v>106</v>
      </c>
      <c r="B35" s="127"/>
      <c r="C35" s="252">
        <v>5.6744000000000003</v>
      </c>
      <c r="D35" s="252"/>
      <c r="E35" s="128"/>
      <c r="F35" s="128"/>
      <c r="G35" s="129"/>
      <c r="H35" s="252">
        <v>1.8567</v>
      </c>
      <c r="I35" s="252"/>
      <c r="J35" s="128"/>
      <c r="K35" s="128"/>
      <c r="L35" s="129"/>
      <c r="M35" s="252">
        <v>10.871</v>
      </c>
      <c r="N35" s="252"/>
      <c r="O35" s="128"/>
      <c r="P35" s="128"/>
      <c r="Q35" s="128"/>
      <c r="R35" s="128"/>
      <c r="S35" s="128"/>
      <c r="T35" s="128"/>
      <c r="U35" s="130"/>
    </row>
    <row r="36" spans="1:21" ht="14.25" x14ac:dyDescent="0.2">
      <c r="A36" s="131" t="s">
        <v>114</v>
      </c>
      <c r="B36" s="132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4"/>
    </row>
    <row r="37" spans="1:21" x14ac:dyDescent="0.2">
      <c r="A37" s="3" t="s">
        <v>115</v>
      </c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4"/>
    </row>
    <row r="38" spans="1:21" ht="14.25" x14ac:dyDescent="0.2">
      <c r="A38" s="3" t="s">
        <v>107</v>
      </c>
      <c r="B38" s="132"/>
      <c r="U38" s="135"/>
    </row>
    <row r="39" spans="1:21" x14ac:dyDescent="0.2">
      <c r="A39" s="3" t="s">
        <v>108</v>
      </c>
      <c r="B39" s="132"/>
      <c r="U39" s="135"/>
    </row>
    <row r="40" spans="1:21" x14ac:dyDescent="0.2">
      <c r="A40" s="4" t="s">
        <v>109</v>
      </c>
      <c r="B40" s="136"/>
      <c r="U40" s="135"/>
    </row>
  </sheetData>
  <sortState xmlns:xlrd2="http://schemas.microsoft.com/office/spreadsheetml/2017/richdata2" ref="A6:U29">
    <sortCondition descending="1" ref="R6:R29"/>
  </sortState>
  <mergeCells count="18">
    <mergeCell ref="C34:D34"/>
    <mergeCell ref="H34:I34"/>
    <mergeCell ref="M34:N34"/>
    <mergeCell ref="C35:D35"/>
    <mergeCell ref="H35:I35"/>
    <mergeCell ref="M35:N35"/>
    <mergeCell ref="C32:D32"/>
    <mergeCell ref="H32:I32"/>
    <mergeCell ref="M32:N32"/>
    <mergeCell ref="C33:D33"/>
    <mergeCell ref="H33:I33"/>
    <mergeCell ref="M33:N33"/>
    <mergeCell ref="C4:F4"/>
    <mergeCell ref="H4:K4"/>
    <mergeCell ref="M4:P4"/>
    <mergeCell ref="E5:F5"/>
    <mergeCell ref="J5:K5"/>
    <mergeCell ref="O5:P5"/>
  </mergeCells>
  <pageMargins left="0.7" right="0.5" top="0.75" bottom="0.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5A9-D24B-411C-8356-CDA4F6BF8837}">
  <dimension ref="A1:Z65"/>
  <sheetViews>
    <sheetView workbookViewId="0">
      <selection activeCell="V25" sqref="V25"/>
    </sheetView>
  </sheetViews>
  <sheetFormatPr defaultRowHeight="12.75" x14ac:dyDescent="0.2"/>
  <cols>
    <col min="1" max="1" width="5.42578125" style="228" customWidth="1"/>
    <col min="2" max="2" width="4.7109375" style="228" customWidth="1"/>
    <col min="3" max="3" width="4.7109375" style="229" customWidth="1"/>
    <col min="4" max="4" width="6.42578125" style="228" customWidth="1"/>
    <col min="5" max="6" width="4.7109375" style="228" customWidth="1"/>
    <col min="7" max="7" width="4.7109375" style="229" customWidth="1"/>
    <col min="8" max="9" width="4.7109375" style="228" customWidth="1"/>
    <col min="10" max="10" width="4.7109375" style="230" customWidth="1"/>
    <col min="11" max="11" width="4.7109375" style="231" customWidth="1"/>
    <col min="12" max="12" width="4.7109375" style="230" customWidth="1"/>
    <col min="13" max="13" width="4.7109375" style="231" customWidth="1"/>
    <col min="14" max="14" width="4.7109375" style="230" customWidth="1"/>
    <col min="15" max="15" width="4.7109375" style="232" customWidth="1"/>
    <col min="16" max="16" width="4.7109375" style="230" customWidth="1"/>
    <col min="17" max="17" width="4.7109375" style="231" customWidth="1"/>
    <col min="18" max="18" width="4.7109375" style="230" customWidth="1"/>
    <col min="19" max="19" width="4.7109375" style="231" customWidth="1"/>
    <col min="20" max="20" width="4.7109375" style="233" customWidth="1"/>
    <col min="21" max="21" width="4.42578125" style="231" customWidth="1"/>
    <col min="22" max="22" width="5.42578125" style="230" customWidth="1"/>
    <col min="23" max="23" width="4.7109375" style="231" customWidth="1"/>
    <col min="24" max="24" width="4.7109375" style="230" customWidth="1"/>
    <col min="25" max="25" width="4.7109375" style="231" customWidth="1"/>
    <col min="26" max="26" width="5" style="228" customWidth="1"/>
  </cols>
  <sheetData>
    <row r="1" spans="1:26" x14ac:dyDescent="0.2">
      <c r="A1" s="146"/>
      <c r="B1" s="147"/>
      <c r="C1" s="148"/>
      <c r="D1" s="147"/>
      <c r="E1" s="147"/>
      <c r="F1" s="147"/>
      <c r="G1" s="148"/>
      <c r="H1" s="147"/>
      <c r="I1" s="147"/>
      <c r="J1" s="147"/>
      <c r="K1" s="147"/>
      <c r="L1" s="147"/>
      <c r="M1" s="147"/>
      <c r="N1" s="148"/>
      <c r="O1" s="147"/>
      <c r="P1" s="147"/>
      <c r="Q1" s="147"/>
      <c r="R1" s="147"/>
      <c r="S1" s="149"/>
      <c r="T1" s="147"/>
      <c r="U1" s="147"/>
      <c r="V1" s="147"/>
      <c r="W1" s="147"/>
      <c r="X1" s="147"/>
      <c r="Y1" s="147"/>
      <c r="Z1" s="150"/>
    </row>
    <row r="2" spans="1:26" x14ac:dyDescent="0.2">
      <c r="A2" s="151"/>
      <c r="B2" s="152" t="s">
        <v>117</v>
      </c>
      <c r="C2" s="153"/>
      <c r="D2" s="154"/>
      <c r="E2" s="154"/>
      <c r="F2" s="154"/>
      <c r="G2" s="153"/>
      <c r="H2" s="154"/>
      <c r="I2" s="268">
        <v>2024</v>
      </c>
      <c r="J2" s="269"/>
      <c r="K2" s="154"/>
      <c r="L2" s="154"/>
      <c r="M2" s="154"/>
      <c r="N2" s="153"/>
      <c r="O2" s="269"/>
      <c r="P2" s="269"/>
      <c r="Q2" s="154"/>
      <c r="R2" s="154"/>
      <c r="S2" s="155"/>
      <c r="T2" s="154"/>
      <c r="U2" s="154"/>
      <c r="V2" s="154"/>
      <c r="W2" s="154"/>
      <c r="X2" s="154"/>
      <c r="Y2" s="154"/>
      <c r="Z2" s="156"/>
    </row>
    <row r="3" spans="1:26" x14ac:dyDescent="0.2">
      <c r="A3" s="151"/>
      <c r="B3" s="152" t="s">
        <v>118</v>
      </c>
      <c r="C3" s="153"/>
      <c r="D3" s="154"/>
      <c r="E3" s="154"/>
      <c r="F3" s="154"/>
      <c r="G3" s="153"/>
      <c r="H3" s="154"/>
      <c r="I3" s="154"/>
      <c r="J3" s="154"/>
      <c r="K3" s="154"/>
      <c r="L3" s="154"/>
      <c r="M3" s="154"/>
      <c r="N3" s="153"/>
      <c r="O3" s="154"/>
      <c r="P3" s="154"/>
      <c r="Q3" s="154"/>
      <c r="R3" s="154"/>
      <c r="S3" s="155"/>
      <c r="T3" s="154"/>
      <c r="U3" s="154"/>
      <c r="V3" s="154"/>
      <c r="W3" s="154"/>
      <c r="X3" s="154"/>
      <c r="Y3" s="154"/>
      <c r="Z3" s="156"/>
    </row>
    <row r="4" spans="1:26" x14ac:dyDescent="0.2">
      <c r="A4" s="151"/>
      <c r="B4" s="154"/>
      <c r="C4" s="153"/>
      <c r="D4" s="154"/>
      <c r="E4" s="154"/>
      <c r="F4" s="154"/>
      <c r="G4" s="154"/>
      <c r="H4" s="157"/>
      <c r="I4" s="158" t="s">
        <v>119</v>
      </c>
      <c r="J4" s="157"/>
      <c r="K4" s="154"/>
      <c r="L4" s="154"/>
      <c r="M4" s="154"/>
      <c r="N4" s="154"/>
      <c r="O4" s="154"/>
      <c r="P4" s="154"/>
      <c r="Q4" s="154"/>
      <c r="R4" s="154"/>
      <c r="S4" s="155"/>
      <c r="T4" s="154"/>
      <c r="U4" s="154"/>
      <c r="V4" s="154"/>
      <c r="W4" s="154"/>
      <c r="X4" s="154"/>
      <c r="Y4" s="154"/>
      <c r="Z4" s="156"/>
    </row>
    <row r="5" spans="1:26" ht="13.5" thickBot="1" x14ac:dyDescent="0.25">
      <c r="A5" s="159"/>
      <c r="B5" s="266" t="s">
        <v>13</v>
      </c>
      <c r="C5" s="267"/>
      <c r="D5" s="266" t="s">
        <v>15</v>
      </c>
      <c r="E5" s="267"/>
      <c r="F5" s="266" t="s">
        <v>15</v>
      </c>
      <c r="G5" s="267"/>
      <c r="H5" s="266" t="s">
        <v>13</v>
      </c>
      <c r="I5" s="267"/>
      <c r="J5" s="266" t="s">
        <v>13</v>
      </c>
      <c r="K5" s="267"/>
      <c r="L5" s="266" t="s">
        <v>15</v>
      </c>
      <c r="M5" s="267"/>
      <c r="N5" s="266" t="s">
        <v>15</v>
      </c>
      <c r="O5" s="267"/>
      <c r="P5" s="266" t="s">
        <v>13</v>
      </c>
      <c r="Q5" s="267"/>
      <c r="R5" s="266" t="s">
        <v>13</v>
      </c>
      <c r="S5" s="267"/>
      <c r="T5" s="266" t="s">
        <v>15</v>
      </c>
      <c r="U5" s="267"/>
      <c r="V5" s="266" t="s">
        <v>15</v>
      </c>
      <c r="W5" s="267"/>
      <c r="X5" s="266" t="s">
        <v>13</v>
      </c>
      <c r="Y5" s="267"/>
      <c r="Z5" s="156"/>
    </row>
    <row r="6" spans="1:26" ht="15.75" thickBot="1" x14ac:dyDescent="0.25">
      <c r="A6" s="254" t="s">
        <v>120</v>
      </c>
      <c r="B6" s="161">
        <f>B7+1</f>
        <v>181</v>
      </c>
      <c r="C6" s="162">
        <v>1</v>
      </c>
      <c r="D6" s="161">
        <f>B6+1</f>
        <v>182</v>
      </c>
      <c r="E6" s="162">
        <v>1</v>
      </c>
      <c r="F6" s="161">
        <f>D6+1</f>
        <v>183</v>
      </c>
      <c r="G6" s="162">
        <v>8</v>
      </c>
      <c r="H6" s="161">
        <f>F6+1</f>
        <v>184</v>
      </c>
      <c r="I6" s="162">
        <v>8</v>
      </c>
      <c r="J6" s="161">
        <f>H6+1</f>
        <v>185</v>
      </c>
      <c r="K6" s="162">
        <v>19</v>
      </c>
      <c r="L6" s="161">
        <f>J6+1</f>
        <v>186</v>
      </c>
      <c r="M6" s="162">
        <v>19</v>
      </c>
      <c r="N6" s="161">
        <f>L6+1</f>
        <v>187</v>
      </c>
      <c r="O6" s="162">
        <v>12</v>
      </c>
      <c r="P6" s="161">
        <f>N6+1</f>
        <v>188</v>
      </c>
      <c r="Q6" s="162">
        <v>12</v>
      </c>
      <c r="R6" s="161">
        <f>P6+1</f>
        <v>189</v>
      </c>
      <c r="S6" s="162">
        <v>4</v>
      </c>
      <c r="T6" s="161">
        <f>R6+1</f>
        <v>190</v>
      </c>
      <c r="U6" s="162">
        <v>4</v>
      </c>
      <c r="V6" s="161">
        <f>T6+1</f>
        <v>191</v>
      </c>
      <c r="W6" s="162">
        <v>11</v>
      </c>
      <c r="X6" s="161">
        <f>V6+1</f>
        <v>192</v>
      </c>
      <c r="Y6" s="162">
        <v>11</v>
      </c>
      <c r="Z6" s="163">
        <v>16</v>
      </c>
    </row>
    <row r="7" spans="1:26" ht="15.75" thickBot="1" x14ac:dyDescent="0.25">
      <c r="A7" s="255"/>
      <c r="B7" s="161">
        <f>D7+1</f>
        <v>180</v>
      </c>
      <c r="C7" s="162">
        <v>17</v>
      </c>
      <c r="D7" s="161">
        <f>F7+1</f>
        <v>179</v>
      </c>
      <c r="E7" s="162">
        <v>17</v>
      </c>
      <c r="F7" s="161">
        <f>H7+1</f>
        <v>178</v>
      </c>
      <c r="G7" s="162">
        <v>5</v>
      </c>
      <c r="H7" s="161">
        <f>J7+1</f>
        <v>177</v>
      </c>
      <c r="I7" s="162">
        <v>5</v>
      </c>
      <c r="J7" s="161">
        <f>L7+1</f>
        <v>176</v>
      </c>
      <c r="K7" s="162">
        <v>14</v>
      </c>
      <c r="L7" s="161">
        <f>N7+1</f>
        <v>175</v>
      </c>
      <c r="M7" s="162">
        <v>14</v>
      </c>
      <c r="N7" s="161">
        <f>P7+1</f>
        <v>174</v>
      </c>
      <c r="O7" s="162">
        <v>24</v>
      </c>
      <c r="P7" s="161">
        <f>R7+1</f>
        <v>173</v>
      </c>
      <c r="Q7" s="162">
        <v>24</v>
      </c>
      <c r="R7" s="161">
        <f>T7+1</f>
        <v>172</v>
      </c>
      <c r="S7" s="162">
        <v>18</v>
      </c>
      <c r="T7" s="161">
        <f>V7+1</f>
        <v>171</v>
      </c>
      <c r="U7" s="162">
        <v>18</v>
      </c>
      <c r="V7" s="161">
        <f>X7+1</f>
        <v>170</v>
      </c>
      <c r="W7" s="162">
        <v>20</v>
      </c>
      <c r="X7" s="161">
        <f>X8+1</f>
        <v>169</v>
      </c>
      <c r="Y7" s="162">
        <v>20</v>
      </c>
      <c r="Z7" s="163">
        <v>15</v>
      </c>
    </row>
    <row r="8" spans="1:26" ht="15.75" thickBot="1" x14ac:dyDescent="0.25">
      <c r="A8" s="255"/>
      <c r="B8" s="161">
        <f>B9+1</f>
        <v>157</v>
      </c>
      <c r="C8" s="162">
        <v>2</v>
      </c>
      <c r="D8" s="161">
        <f>B8+1</f>
        <v>158</v>
      </c>
      <c r="E8" s="162">
        <v>2</v>
      </c>
      <c r="F8" s="161">
        <f>D8+1</f>
        <v>159</v>
      </c>
      <c r="G8" s="162">
        <v>22</v>
      </c>
      <c r="H8" s="161">
        <f>F8+1</f>
        <v>160</v>
      </c>
      <c r="I8" s="162">
        <v>22</v>
      </c>
      <c r="J8" s="161">
        <f>H8+1</f>
        <v>161</v>
      </c>
      <c r="K8" s="162">
        <v>23</v>
      </c>
      <c r="L8" s="161">
        <f>J8+1</f>
        <v>162</v>
      </c>
      <c r="M8" s="162">
        <v>23</v>
      </c>
      <c r="N8" s="161">
        <f>L8+1</f>
        <v>163</v>
      </c>
      <c r="O8" s="162">
        <v>21</v>
      </c>
      <c r="P8" s="161">
        <f>N8+1</f>
        <v>164</v>
      </c>
      <c r="Q8" s="162">
        <v>21</v>
      </c>
      <c r="R8" s="161">
        <f>P8+1</f>
        <v>165</v>
      </c>
      <c r="S8" s="162">
        <v>3</v>
      </c>
      <c r="T8" s="161">
        <f>R8+1</f>
        <v>166</v>
      </c>
      <c r="U8" s="162">
        <v>3</v>
      </c>
      <c r="V8" s="161">
        <f>T8+1</f>
        <v>167</v>
      </c>
      <c r="W8" s="162">
        <v>10</v>
      </c>
      <c r="X8" s="161">
        <f>V8+1</f>
        <v>168</v>
      </c>
      <c r="Y8" s="162">
        <v>10</v>
      </c>
      <c r="Z8" s="163">
        <v>14</v>
      </c>
    </row>
    <row r="9" spans="1:26" ht="15.75" thickBot="1" x14ac:dyDescent="0.25">
      <c r="A9" s="256"/>
      <c r="B9" s="161">
        <f>D9+1</f>
        <v>156</v>
      </c>
      <c r="C9" s="162">
        <v>9</v>
      </c>
      <c r="D9" s="161">
        <f>F9+1</f>
        <v>155</v>
      </c>
      <c r="E9" s="162">
        <v>9</v>
      </c>
      <c r="F9" s="161">
        <f>H9+1</f>
        <v>154</v>
      </c>
      <c r="G9" s="162">
        <v>13</v>
      </c>
      <c r="H9" s="161">
        <f>J9+1</f>
        <v>153</v>
      </c>
      <c r="I9" s="162">
        <v>13</v>
      </c>
      <c r="J9" s="161">
        <f>L9+1</f>
        <v>152</v>
      </c>
      <c r="K9" s="162">
        <v>16</v>
      </c>
      <c r="L9" s="161">
        <f>N9+1</f>
        <v>151</v>
      </c>
      <c r="M9" s="162">
        <v>16</v>
      </c>
      <c r="N9" s="161">
        <f>P9+1</f>
        <v>150</v>
      </c>
      <c r="O9" s="162">
        <v>7</v>
      </c>
      <c r="P9" s="161">
        <f>R9+1</f>
        <v>149</v>
      </c>
      <c r="Q9" s="162">
        <v>7</v>
      </c>
      <c r="R9" s="161">
        <f>T9+1</f>
        <v>148</v>
      </c>
      <c r="S9" s="162">
        <v>6</v>
      </c>
      <c r="T9" s="161">
        <f>V9+1</f>
        <v>147</v>
      </c>
      <c r="U9" s="162">
        <v>6</v>
      </c>
      <c r="V9" s="161">
        <f>X9+1</f>
        <v>146</v>
      </c>
      <c r="W9" s="162">
        <v>15</v>
      </c>
      <c r="X9" s="161">
        <f>X10+1</f>
        <v>145</v>
      </c>
      <c r="Y9" s="162">
        <v>15</v>
      </c>
      <c r="Z9" s="163">
        <v>13</v>
      </c>
    </row>
    <row r="10" spans="1:26" ht="15.75" thickBot="1" x14ac:dyDescent="0.25">
      <c r="A10" s="254" t="s">
        <v>121</v>
      </c>
      <c r="B10" s="161">
        <f>B11+1</f>
        <v>133</v>
      </c>
      <c r="C10" s="162">
        <v>10</v>
      </c>
      <c r="D10" s="161">
        <f>B10+1</f>
        <v>134</v>
      </c>
      <c r="E10" s="162">
        <v>10</v>
      </c>
      <c r="F10" s="161">
        <f>D10+1</f>
        <v>135</v>
      </c>
      <c r="G10" s="162">
        <v>2</v>
      </c>
      <c r="H10" s="161">
        <f>F10+1</f>
        <v>136</v>
      </c>
      <c r="I10" s="162">
        <v>2</v>
      </c>
      <c r="J10" s="161">
        <f>H10+1</f>
        <v>137</v>
      </c>
      <c r="K10" s="162">
        <v>12</v>
      </c>
      <c r="L10" s="161">
        <f>J10+1</f>
        <v>138</v>
      </c>
      <c r="M10" s="162">
        <v>12</v>
      </c>
      <c r="N10" s="161">
        <f>L10+1</f>
        <v>139</v>
      </c>
      <c r="O10" s="162">
        <v>15</v>
      </c>
      <c r="P10" s="161">
        <f>N10+1</f>
        <v>140</v>
      </c>
      <c r="Q10" s="162">
        <v>15</v>
      </c>
      <c r="R10" s="161">
        <f>P10+1</f>
        <v>141</v>
      </c>
      <c r="S10" s="162">
        <v>9</v>
      </c>
      <c r="T10" s="161">
        <f>R10+1</f>
        <v>142</v>
      </c>
      <c r="U10" s="162">
        <v>9</v>
      </c>
      <c r="V10" s="161">
        <f>T10+1</f>
        <v>143</v>
      </c>
      <c r="W10" s="162">
        <v>22</v>
      </c>
      <c r="X10" s="161">
        <f>V10+1</f>
        <v>144</v>
      </c>
      <c r="Y10" s="162">
        <v>22</v>
      </c>
      <c r="Z10" s="163">
        <v>12</v>
      </c>
    </row>
    <row r="11" spans="1:26" ht="15.75" thickBot="1" x14ac:dyDescent="0.25">
      <c r="A11" s="255"/>
      <c r="B11" s="161">
        <f>D11+1</f>
        <v>132</v>
      </c>
      <c r="C11" s="162">
        <v>11</v>
      </c>
      <c r="D11" s="161">
        <f>F11+1</f>
        <v>131</v>
      </c>
      <c r="E11" s="162">
        <v>11</v>
      </c>
      <c r="F11" s="161">
        <f>H11+1</f>
        <v>130</v>
      </c>
      <c r="G11" s="162">
        <v>24</v>
      </c>
      <c r="H11" s="161">
        <f>J11+1</f>
        <v>129</v>
      </c>
      <c r="I11" s="162">
        <v>24</v>
      </c>
      <c r="J11" s="161">
        <f>L11+1</f>
        <v>128</v>
      </c>
      <c r="K11" s="162">
        <v>5</v>
      </c>
      <c r="L11" s="161">
        <f>N11+1</f>
        <v>127</v>
      </c>
      <c r="M11" s="162">
        <v>5</v>
      </c>
      <c r="N11" s="161">
        <f>P11+1</f>
        <v>126</v>
      </c>
      <c r="O11" s="162">
        <v>18</v>
      </c>
      <c r="P11" s="161">
        <f>R11+1</f>
        <v>125</v>
      </c>
      <c r="Q11" s="162">
        <v>18</v>
      </c>
      <c r="R11" s="161">
        <f>T11+1</f>
        <v>124</v>
      </c>
      <c r="S11" s="162">
        <v>13</v>
      </c>
      <c r="T11" s="161">
        <f>V11+1</f>
        <v>123</v>
      </c>
      <c r="U11" s="162">
        <v>13</v>
      </c>
      <c r="V11" s="161">
        <f>X11+1</f>
        <v>122</v>
      </c>
      <c r="W11" s="162">
        <v>1</v>
      </c>
      <c r="X11" s="161">
        <f>X12+1</f>
        <v>121</v>
      </c>
      <c r="Y11" s="162">
        <v>1</v>
      </c>
      <c r="Z11" s="163">
        <v>11</v>
      </c>
    </row>
    <row r="12" spans="1:26" ht="15.75" thickBot="1" x14ac:dyDescent="0.25">
      <c r="A12" s="255"/>
      <c r="B12" s="161">
        <f>B13+1</f>
        <v>109</v>
      </c>
      <c r="C12" s="162">
        <v>21</v>
      </c>
      <c r="D12" s="161">
        <f>B12+1</f>
        <v>110</v>
      </c>
      <c r="E12" s="162">
        <v>21</v>
      </c>
      <c r="F12" s="161">
        <f>D12+1</f>
        <v>111</v>
      </c>
      <c r="G12" s="162">
        <v>17</v>
      </c>
      <c r="H12" s="161">
        <f>F12+1</f>
        <v>112</v>
      </c>
      <c r="I12" s="162">
        <v>17</v>
      </c>
      <c r="J12" s="161">
        <f>H12+1</f>
        <v>113</v>
      </c>
      <c r="K12" s="162">
        <v>8</v>
      </c>
      <c r="L12" s="161">
        <f>J12+1</f>
        <v>114</v>
      </c>
      <c r="M12" s="162">
        <v>8</v>
      </c>
      <c r="N12" s="161">
        <f>L12+1</f>
        <v>115</v>
      </c>
      <c r="O12" s="162">
        <v>14</v>
      </c>
      <c r="P12" s="161">
        <f>N12+1</f>
        <v>116</v>
      </c>
      <c r="Q12" s="162">
        <v>14</v>
      </c>
      <c r="R12" s="161">
        <f>P12+1</f>
        <v>117</v>
      </c>
      <c r="S12" s="162">
        <v>4</v>
      </c>
      <c r="T12" s="161">
        <f>R12+1</f>
        <v>118</v>
      </c>
      <c r="U12" s="162">
        <v>4</v>
      </c>
      <c r="V12" s="161">
        <f>T12+1</f>
        <v>119</v>
      </c>
      <c r="W12" s="162">
        <v>23</v>
      </c>
      <c r="X12" s="161">
        <f>V12+1</f>
        <v>120</v>
      </c>
      <c r="Y12" s="162">
        <v>23</v>
      </c>
      <c r="Z12" s="163">
        <v>10</v>
      </c>
    </row>
    <row r="13" spans="1:26" ht="15.75" thickBot="1" x14ac:dyDescent="0.25">
      <c r="A13" s="256"/>
      <c r="B13" s="161">
        <f>D13+1</f>
        <v>108</v>
      </c>
      <c r="C13" s="162">
        <v>7</v>
      </c>
      <c r="D13" s="161">
        <f>F13+1</f>
        <v>107</v>
      </c>
      <c r="E13" s="162">
        <v>7</v>
      </c>
      <c r="F13" s="161">
        <f>H13+1</f>
        <v>106</v>
      </c>
      <c r="G13" s="162">
        <v>20</v>
      </c>
      <c r="H13" s="161">
        <f>J13+1</f>
        <v>105</v>
      </c>
      <c r="I13" s="162">
        <v>20</v>
      </c>
      <c r="J13" s="161">
        <f>L13+1</f>
        <v>104</v>
      </c>
      <c r="K13" s="162">
        <v>19</v>
      </c>
      <c r="L13" s="161">
        <f>N13+1</f>
        <v>103</v>
      </c>
      <c r="M13" s="162">
        <v>19</v>
      </c>
      <c r="N13" s="161">
        <f>P13+1</f>
        <v>102</v>
      </c>
      <c r="O13" s="162">
        <v>16</v>
      </c>
      <c r="P13" s="161">
        <f>R13+1</f>
        <v>101</v>
      </c>
      <c r="Q13" s="162">
        <v>16</v>
      </c>
      <c r="R13" s="161">
        <f>T13+1</f>
        <v>100</v>
      </c>
      <c r="S13" s="162">
        <v>6</v>
      </c>
      <c r="T13" s="161">
        <f>V13+1</f>
        <v>99</v>
      </c>
      <c r="U13" s="162">
        <v>6</v>
      </c>
      <c r="V13" s="161">
        <f>X13+1</f>
        <v>98</v>
      </c>
      <c r="W13" s="162">
        <v>3</v>
      </c>
      <c r="X13" s="161">
        <f>X14+1</f>
        <v>97</v>
      </c>
      <c r="Y13" s="162">
        <v>3</v>
      </c>
      <c r="Z13" s="163">
        <v>9</v>
      </c>
    </row>
    <row r="14" spans="1:26" ht="15.75" thickBot="1" x14ac:dyDescent="0.25">
      <c r="A14" s="254" t="s">
        <v>122</v>
      </c>
      <c r="B14" s="161">
        <f>B15+1</f>
        <v>85</v>
      </c>
      <c r="C14" s="162">
        <v>10</v>
      </c>
      <c r="D14" s="161">
        <f>B14+1</f>
        <v>86</v>
      </c>
      <c r="E14" s="162">
        <v>10</v>
      </c>
      <c r="F14" s="161">
        <f>D14+1</f>
        <v>87</v>
      </c>
      <c r="G14" s="162">
        <v>6</v>
      </c>
      <c r="H14" s="161">
        <f>F14+1</f>
        <v>88</v>
      </c>
      <c r="I14" s="162">
        <v>6</v>
      </c>
      <c r="J14" s="161">
        <f>H14+1</f>
        <v>89</v>
      </c>
      <c r="K14" s="162">
        <v>23</v>
      </c>
      <c r="L14" s="161">
        <f>J14+1</f>
        <v>90</v>
      </c>
      <c r="M14" s="162">
        <v>23</v>
      </c>
      <c r="N14" s="161">
        <f>L14+1</f>
        <v>91</v>
      </c>
      <c r="O14" s="162">
        <v>19</v>
      </c>
      <c r="P14" s="161">
        <f>N14+1</f>
        <v>92</v>
      </c>
      <c r="Q14" s="162">
        <v>19</v>
      </c>
      <c r="R14" s="161">
        <f>P14+1</f>
        <v>93</v>
      </c>
      <c r="S14" s="162">
        <v>20</v>
      </c>
      <c r="T14" s="161">
        <f>R14+1</f>
        <v>94</v>
      </c>
      <c r="U14" s="162">
        <v>20</v>
      </c>
      <c r="V14" s="161">
        <f>T14+1</f>
        <v>95</v>
      </c>
      <c r="W14" s="162">
        <v>9</v>
      </c>
      <c r="X14" s="161">
        <f>V14+1</f>
        <v>96</v>
      </c>
      <c r="Y14" s="162">
        <v>9</v>
      </c>
      <c r="Z14" s="163">
        <v>8</v>
      </c>
    </row>
    <row r="15" spans="1:26" ht="15.75" thickBot="1" x14ac:dyDescent="0.25">
      <c r="A15" s="255"/>
      <c r="B15" s="161">
        <f>D15+1</f>
        <v>84</v>
      </c>
      <c r="C15" s="162">
        <v>7</v>
      </c>
      <c r="D15" s="161">
        <f>F15+1</f>
        <v>83</v>
      </c>
      <c r="E15" s="162">
        <v>7</v>
      </c>
      <c r="F15" s="161">
        <f>H15+1</f>
        <v>82</v>
      </c>
      <c r="G15" s="162">
        <v>1</v>
      </c>
      <c r="H15" s="161">
        <f>J15+1</f>
        <v>81</v>
      </c>
      <c r="I15" s="162">
        <v>1</v>
      </c>
      <c r="J15" s="161">
        <f>L15+1</f>
        <v>80</v>
      </c>
      <c r="K15" s="162">
        <v>2</v>
      </c>
      <c r="L15" s="161">
        <f>N15+1</f>
        <v>79</v>
      </c>
      <c r="M15" s="162">
        <v>2</v>
      </c>
      <c r="N15" s="161">
        <f>P15+1</f>
        <v>78</v>
      </c>
      <c r="O15" s="162">
        <v>4</v>
      </c>
      <c r="P15" s="161">
        <f>R15+1</f>
        <v>77</v>
      </c>
      <c r="Q15" s="162">
        <v>4</v>
      </c>
      <c r="R15" s="161">
        <f>T15+1</f>
        <v>76</v>
      </c>
      <c r="S15" s="162">
        <v>17</v>
      </c>
      <c r="T15" s="161">
        <f>V15+1</f>
        <v>75</v>
      </c>
      <c r="U15" s="162">
        <v>17</v>
      </c>
      <c r="V15" s="161">
        <f>X15+1</f>
        <v>74</v>
      </c>
      <c r="W15" s="162">
        <v>8</v>
      </c>
      <c r="X15" s="161">
        <f>X16+1</f>
        <v>73</v>
      </c>
      <c r="Y15" s="162">
        <v>8</v>
      </c>
      <c r="Z15" s="163">
        <v>7</v>
      </c>
    </row>
    <row r="16" spans="1:26" ht="15.75" thickBot="1" x14ac:dyDescent="0.25">
      <c r="A16" s="255"/>
      <c r="B16" s="161">
        <f>B17+1</f>
        <v>61</v>
      </c>
      <c r="C16" s="162">
        <v>5</v>
      </c>
      <c r="D16" s="161">
        <f>B16+1</f>
        <v>62</v>
      </c>
      <c r="E16" s="162">
        <v>5</v>
      </c>
      <c r="F16" s="161">
        <f>D16+1</f>
        <v>63</v>
      </c>
      <c r="G16" s="162">
        <v>16</v>
      </c>
      <c r="H16" s="161">
        <f>F16+1</f>
        <v>64</v>
      </c>
      <c r="I16" s="162">
        <v>16</v>
      </c>
      <c r="J16" s="161">
        <f>H16+1</f>
        <v>65</v>
      </c>
      <c r="K16" s="162">
        <v>11</v>
      </c>
      <c r="L16" s="161">
        <f>J16+1</f>
        <v>66</v>
      </c>
      <c r="M16" s="162">
        <v>11</v>
      </c>
      <c r="N16" s="161">
        <f>L16+1</f>
        <v>67</v>
      </c>
      <c r="O16" s="162">
        <v>21</v>
      </c>
      <c r="P16" s="161">
        <f>N16+1</f>
        <v>68</v>
      </c>
      <c r="Q16" s="162">
        <v>21</v>
      </c>
      <c r="R16" s="161">
        <f>P16+1</f>
        <v>69</v>
      </c>
      <c r="S16" s="162">
        <v>13</v>
      </c>
      <c r="T16" s="161">
        <f>R16+1</f>
        <v>70</v>
      </c>
      <c r="U16" s="162">
        <v>13</v>
      </c>
      <c r="V16" s="161">
        <f>T16+1</f>
        <v>71</v>
      </c>
      <c r="W16" s="162">
        <v>15</v>
      </c>
      <c r="X16" s="161">
        <f>V16+1</f>
        <v>72</v>
      </c>
      <c r="Y16" s="162">
        <v>15</v>
      </c>
      <c r="Z16" s="163">
        <v>6</v>
      </c>
    </row>
    <row r="17" spans="1:26" ht="15.75" thickBot="1" x14ac:dyDescent="0.25">
      <c r="A17" s="256"/>
      <c r="B17" s="161">
        <f>D17+1</f>
        <v>60</v>
      </c>
      <c r="C17" s="162">
        <v>24</v>
      </c>
      <c r="D17" s="161">
        <f>F17+1</f>
        <v>59</v>
      </c>
      <c r="E17" s="162">
        <v>24</v>
      </c>
      <c r="F17" s="161">
        <f>H17+1</f>
        <v>58</v>
      </c>
      <c r="G17" s="162">
        <v>22</v>
      </c>
      <c r="H17" s="161">
        <f>J17+1</f>
        <v>57</v>
      </c>
      <c r="I17" s="162">
        <v>22</v>
      </c>
      <c r="J17" s="161">
        <f>L17+1</f>
        <v>56</v>
      </c>
      <c r="K17" s="162">
        <v>12</v>
      </c>
      <c r="L17" s="161">
        <f>N17+1</f>
        <v>55</v>
      </c>
      <c r="M17" s="162">
        <v>12</v>
      </c>
      <c r="N17" s="161">
        <f>P17+1</f>
        <v>54</v>
      </c>
      <c r="O17" s="162">
        <v>3</v>
      </c>
      <c r="P17" s="161">
        <f>R17+1</f>
        <v>53</v>
      </c>
      <c r="Q17" s="162">
        <v>3</v>
      </c>
      <c r="R17" s="161">
        <f>T17+1</f>
        <v>52</v>
      </c>
      <c r="S17" s="162">
        <v>14</v>
      </c>
      <c r="T17" s="161">
        <f>V17+1</f>
        <v>51</v>
      </c>
      <c r="U17" s="162">
        <v>14</v>
      </c>
      <c r="V17" s="161">
        <f>X17+1</f>
        <v>50</v>
      </c>
      <c r="W17" s="162">
        <v>18</v>
      </c>
      <c r="X17" s="161">
        <f>X18+1</f>
        <v>49</v>
      </c>
      <c r="Y17" s="162">
        <v>18</v>
      </c>
      <c r="Z17" s="163">
        <v>5</v>
      </c>
    </row>
    <row r="18" spans="1:26" ht="15.75" thickBot="1" x14ac:dyDescent="0.25">
      <c r="A18" s="254" t="s">
        <v>123</v>
      </c>
      <c r="B18" s="164">
        <f>B19+1</f>
        <v>37</v>
      </c>
      <c r="C18" s="165">
        <v>19</v>
      </c>
      <c r="D18" s="164">
        <f>B18+1</f>
        <v>38</v>
      </c>
      <c r="E18" s="165">
        <v>19</v>
      </c>
      <c r="F18" s="164">
        <f>D18+1</f>
        <v>39</v>
      </c>
      <c r="G18" s="165">
        <v>20</v>
      </c>
      <c r="H18" s="164">
        <f>F18+1</f>
        <v>40</v>
      </c>
      <c r="I18" s="165">
        <v>20</v>
      </c>
      <c r="J18" s="164">
        <f>H18+1</f>
        <v>41</v>
      </c>
      <c r="K18" s="165">
        <v>21</v>
      </c>
      <c r="L18" s="164">
        <f>J18+1</f>
        <v>42</v>
      </c>
      <c r="M18" s="165">
        <v>21</v>
      </c>
      <c r="N18" s="164">
        <f>L18+1</f>
        <v>43</v>
      </c>
      <c r="O18" s="165">
        <v>22</v>
      </c>
      <c r="P18" s="164">
        <f>N18+1</f>
        <v>44</v>
      </c>
      <c r="Q18" s="165">
        <v>22</v>
      </c>
      <c r="R18" s="164">
        <f>P18+1</f>
        <v>45</v>
      </c>
      <c r="S18" s="165">
        <v>23</v>
      </c>
      <c r="T18" s="164">
        <f>R18+1</f>
        <v>46</v>
      </c>
      <c r="U18" s="165">
        <v>23</v>
      </c>
      <c r="V18" s="164">
        <f>T18+1</f>
        <v>47</v>
      </c>
      <c r="W18" s="165">
        <v>24</v>
      </c>
      <c r="X18" s="164">
        <f>V18+1</f>
        <v>48</v>
      </c>
      <c r="Y18" s="165">
        <v>24</v>
      </c>
      <c r="Z18" s="163">
        <v>4</v>
      </c>
    </row>
    <row r="19" spans="1:26" ht="15.75" thickBot="1" x14ac:dyDescent="0.25">
      <c r="A19" s="255"/>
      <c r="B19" s="164">
        <f>D19+1</f>
        <v>36</v>
      </c>
      <c r="C19" s="165">
        <v>18</v>
      </c>
      <c r="D19" s="164">
        <f>F19+1</f>
        <v>35</v>
      </c>
      <c r="E19" s="165">
        <v>18</v>
      </c>
      <c r="F19" s="164">
        <f>H19+1</f>
        <v>34</v>
      </c>
      <c r="G19" s="165">
        <v>17</v>
      </c>
      <c r="H19" s="164">
        <f>J19+1</f>
        <v>33</v>
      </c>
      <c r="I19" s="165">
        <v>17</v>
      </c>
      <c r="J19" s="164">
        <f>L19+1</f>
        <v>32</v>
      </c>
      <c r="K19" s="165">
        <v>16</v>
      </c>
      <c r="L19" s="164">
        <f>N19+1</f>
        <v>31</v>
      </c>
      <c r="M19" s="165">
        <v>16</v>
      </c>
      <c r="N19" s="164">
        <f>P19+1</f>
        <v>30</v>
      </c>
      <c r="O19" s="165">
        <v>15</v>
      </c>
      <c r="P19" s="164">
        <f>R19+1</f>
        <v>29</v>
      </c>
      <c r="Q19" s="165">
        <v>15</v>
      </c>
      <c r="R19" s="164">
        <f>T19+1</f>
        <v>28</v>
      </c>
      <c r="S19" s="165">
        <v>14</v>
      </c>
      <c r="T19" s="164">
        <f>V19+1</f>
        <v>27</v>
      </c>
      <c r="U19" s="165">
        <v>14</v>
      </c>
      <c r="V19" s="164">
        <f>X19+1</f>
        <v>26</v>
      </c>
      <c r="W19" s="165">
        <v>13</v>
      </c>
      <c r="X19" s="164">
        <f>X20+1</f>
        <v>25</v>
      </c>
      <c r="Y19" s="165">
        <v>13</v>
      </c>
      <c r="Z19" s="163">
        <v>3</v>
      </c>
    </row>
    <row r="20" spans="1:26" ht="15.75" thickBot="1" x14ac:dyDescent="0.25">
      <c r="A20" s="255"/>
      <c r="B20" s="164">
        <f>B21+1</f>
        <v>13</v>
      </c>
      <c r="C20" s="165">
        <v>7</v>
      </c>
      <c r="D20" s="164">
        <f>B20+1</f>
        <v>14</v>
      </c>
      <c r="E20" s="165">
        <v>7</v>
      </c>
      <c r="F20" s="164">
        <f>D20+1</f>
        <v>15</v>
      </c>
      <c r="G20" s="165">
        <v>8</v>
      </c>
      <c r="H20" s="164">
        <f>F20+1</f>
        <v>16</v>
      </c>
      <c r="I20" s="165">
        <v>8</v>
      </c>
      <c r="J20" s="164">
        <f>H20+1</f>
        <v>17</v>
      </c>
      <c r="K20" s="165">
        <v>9</v>
      </c>
      <c r="L20" s="164">
        <f>J20+1</f>
        <v>18</v>
      </c>
      <c r="M20" s="165">
        <v>9</v>
      </c>
      <c r="N20" s="164">
        <f>L20+1</f>
        <v>19</v>
      </c>
      <c r="O20" s="165">
        <v>10</v>
      </c>
      <c r="P20" s="164">
        <f>N20+1</f>
        <v>20</v>
      </c>
      <c r="Q20" s="165">
        <v>10</v>
      </c>
      <c r="R20" s="164">
        <f>P20+1</f>
        <v>21</v>
      </c>
      <c r="S20" s="165">
        <v>11</v>
      </c>
      <c r="T20" s="164">
        <f>R20+1</f>
        <v>22</v>
      </c>
      <c r="U20" s="165">
        <v>11</v>
      </c>
      <c r="V20" s="164">
        <f>T20+1</f>
        <v>23</v>
      </c>
      <c r="W20" s="165">
        <v>12</v>
      </c>
      <c r="X20" s="164">
        <f>V20+1</f>
        <v>24</v>
      </c>
      <c r="Y20" s="165">
        <v>12</v>
      </c>
      <c r="Z20" s="163">
        <v>2</v>
      </c>
    </row>
    <row r="21" spans="1:26" ht="15.75" thickBot="1" x14ac:dyDescent="0.25">
      <c r="A21" s="257"/>
      <c r="B21" s="164">
        <f>D21+1</f>
        <v>12</v>
      </c>
      <c r="C21" s="165">
        <v>6</v>
      </c>
      <c r="D21" s="164">
        <f>F21+1</f>
        <v>11</v>
      </c>
      <c r="E21" s="165">
        <v>6</v>
      </c>
      <c r="F21" s="164">
        <f>H21+1</f>
        <v>10</v>
      </c>
      <c r="G21" s="165">
        <v>5</v>
      </c>
      <c r="H21" s="164">
        <f>J21+1</f>
        <v>9</v>
      </c>
      <c r="I21" s="165">
        <v>5</v>
      </c>
      <c r="J21" s="164">
        <f>L21+1</f>
        <v>8</v>
      </c>
      <c r="K21" s="165">
        <v>4</v>
      </c>
      <c r="L21" s="164">
        <f>N21+1</f>
        <v>7</v>
      </c>
      <c r="M21" s="165">
        <v>4</v>
      </c>
      <c r="N21" s="164">
        <f>P21+1</f>
        <v>6</v>
      </c>
      <c r="O21" s="165">
        <v>3</v>
      </c>
      <c r="P21" s="164">
        <f>R21+1</f>
        <v>5</v>
      </c>
      <c r="Q21" s="165">
        <v>3</v>
      </c>
      <c r="R21" s="164">
        <f>T21+1</f>
        <v>4</v>
      </c>
      <c r="S21" s="165">
        <v>2</v>
      </c>
      <c r="T21" s="164">
        <f>V21+1</f>
        <v>3</v>
      </c>
      <c r="U21" s="165">
        <v>2</v>
      </c>
      <c r="V21" s="164">
        <f>X21+1</f>
        <v>2</v>
      </c>
      <c r="W21" s="165">
        <v>1</v>
      </c>
      <c r="X21" s="164">
        <v>1</v>
      </c>
      <c r="Y21" s="165">
        <v>1</v>
      </c>
      <c r="Z21" s="163">
        <v>1</v>
      </c>
    </row>
    <row r="22" spans="1:26" x14ac:dyDescent="0.2">
      <c r="A22" s="166"/>
      <c r="B22" s="167"/>
      <c r="C22" s="168"/>
      <c r="D22" s="167"/>
      <c r="E22" s="167"/>
      <c r="F22" s="167"/>
      <c r="G22" s="167"/>
      <c r="H22" s="167"/>
      <c r="I22" s="169"/>
      <c r="J22" s="170" t="s">
        <v>124</v>
      </c>
      <c r="K22" s="169"/>
      <c r="L22" s="167"/>
      <c r="M22" s="167"/>
      <c r="N22" s="167"/>
      <c r="O22" s="149"/>
      <c r="P22" s="149"/>
      <c r="Q22" s="149"/>
      <c r="R22" s="149"/>
      <c r="S22" s="167"/>
      <c r="T22" s="167"/>
      <c r="U22" s="167"/>
      <c r="V22" s="167"/>
      <c r="W22" s="167"/>
      <c r="X22" s="167"/>
      <c r="Y22" s="167"/>
      <c r="Z22" s="156"/>
    </row>
    <row r="23" spans="1:26" ht="13.5" thickBot="1" x14ac:dyDescent="0.25">
      <c r="A23" s="159"/>
      <c r="B23" s="160"/>
      <c r="C23" s="171"/>
      <c r="D23" s="160"/>
      <c r="E23" s="154"/>
      <c r="F23" s="154"/>
      <c r="G23" s="154"/>
      <c r="H23" s="154"/>
      <c r="I23" s="157"/>
      <c r="J23" s="157"/>
      <c r="K23" s="157"/>
      <c r="L23" s="154"/>
      <c r="M23" s="154"/>
      <c r="N23" s="154"/>
      <c r="O23" s="172"/>
      <c r="P23" s="172"/>
      <c r="Q23" s="172"/>
      <c r="R23" s="172"/>
      <c r="S23" s="154"/>
      <c r="T23" s="154"/>
      <c r="U23" s="154"/>
      <c r="V23" s="154"/>
      <c r="W23" s="154"/>
      <c r="X23" s="154"/>
      <c r="Y23" s="154"/>
      <c r="Z23" s="156"/>
    </row>
    <row r="24" spans="1:26" ht="13.5" thickBot="1" x14ac:dyDescent="0.25">
      <c r="A24" s="173" t="s">
        <v>4</v>
      </c>
      <c r="B24" s="258" t="s">
        <v>125</v>
      </c>
      <c r="C24" s="259"/>
      <c r="D24" s="260"/>
      <c r="E24" s="174"/>
      <c r="F24" s="174"/>
      <c r="G24" s="261"/>
      <c r="H24" s="261"/>
      <c r="I24" s="262"/>
      <c r="J24" s="177"/>
      <c r="K24" s="177"/>
      <c r="L24" s="177"/>
      <c r="M24" s="177"/>
      <c r="N24" s="174"/>
      <c r="O24" s="154"/>
      <c r="P24" s="177"/>
      <c r="Q24" s="174"/>
      <c r="R24" s="174"/>
      <c r="S24" s="174"/>
      <c r="T24" s="154"/>
      <c r="U24" s="177"/>
      <c r="V24" s="177"/>
      <c r="W24" s="177"/>
      <c r="X24" s="177"/>
      <c r="Y24" s="177"/>
      <c r="Z24" s="178"/>
    </row>
    <row r="25" spans="1:26" ht="13.5" thickBot="1" x14ac:dyDescent="0.25">
      <c r="A25" s="179">
        <v>1</v>
      </c>
      <c r="B25" s="180" t="s">
        <v>12</v>
      </c>
      <c r="C25" s="181"/>
      <c r="D25" s="182"/>
      <c r="E25" s="183">
        <v>16</v>
      </c>
      <c r="F25" s="184" t="s">
        <v>31</v>
      </c>
      <c r="G25" s="185"/>
      <c r="H25" s="186"/>
      <c r="I25" s="187"/>
      <c r="J25" s="188"/>
      <c r="K25" s="177"/>
      <c r="L25" s="189" t="s">
        <v>126</v>
      </c>
      <c r="M25" s="190"/>
      <c r="N25" s="190"/>
      <c r="O25" s="263"/>
      <c r="P25" s="264"/>
      <c r="Q25" s="264"/>
      <c r="R25" s="264"/>
      <c r="S25" s="188"/>
      <c r="T25" s="154"/>
      <c r="U25" s="177"/>
      <c r="V25" s="177"/>
      <c r="W25" s="177"/>
      <c r="X25" s="177"/>
      <c r="Y25" s="177"/>
      <c r="Z25" s="178"/>
    </row>
    <row r="26" spans="1:26" ht="13.5" thickBot="1" x14ac:dyDescent="0.25">
      <c r="A26" s="183">
        <v>2</v>
      </c>
      <c r="B26" s="184" t="s">
        <v>16</v>
      </c>
      <c r="C26" s="185"/>
      <c r="D26" s="191"/>
      <c r="E26" s="183">
        <v>17</v>
      </c>
      <c r="F26" s="184" t="s">
        <v>32</v>
      </c>
      <c r="G26" s="185"/>
      <c r="H26" s="186"/>
      <c r="I26" s="187"/>
      <c r="J26" s="192"/>
      <c r="K26" s="177"/>
      <c r="L26" s="193" t="s">
        <v>127</v>
      </c>
      <c r="M26" s="194"/>
      <c r="N26" s="194"/>
      <c r="O26" s="194"/>
      <c r="P26" s="194"/>
      <c r="Q26" s="174"/>
      <c r="R26" s="174"/>
      <c r="S26" s="195"/>
      <c r="T26" s="160"/>
      <c r="U26" s="177"/>
      <c r="V26" s="177"/>
      <c r="W26" s="177"/>
      <c r="X26" s="177"/>
      <c r="Y26" s="177"/>
      <c r="Z26" s="178"/>
    </row>
    <row r="27" spans="1:26" x14ac:dyDescent="0.2">
      <c r="A27" s="183">
        <v>3</v>
      </c>
      <c r="B27" s="184" t="s">
        <v>17</v>
      </c>
      <c r="C27" s="185"/>
      <c r="D27" s="191"/>
      <c r="E27" s="183">
        <v>18</v>
      </c>
      <c r="F27" s="196" t="s">
        <v>33</v>
      </c>
      <c r="G27" s="197"/>
      <c r="H27" s="198"/>
      <c r="I27" s="187"/>
      <c r="J27" s="188"/>
      <c r="K27" s="177"/>
      <c r="L27" s="199" t="s">
        <v>128</v>
      </c>
      <c r="M27" s="200"/>
      <c r="N27" s="200"/>
      <c r="O27" s="200"/>
      <c r="P27" s="174"/>
      <c r="Q27" s="174"/>
      <c r="R27" s="174"/>
      <c r="S27" s="174"/>
      <c r="T27" s="167"/>
      <c r="U27" s="177"/>
      <c r="V27" s="177"/>
      <c r="W27" s="177"/>
      <c r="X27" s="177"/>
      <c r="Y27" s="177"/>
      <c r="Z27" s="178"/>
    </row>
    <row r="28" spans="1:26" ht="14.25" x14ac:dyDescent="0.2">
      <c r="A28" s="183">
        <v>4</v>
      </c>
      <c r="B28" s="184" t="s">
        <v>18</v>
      </c>
      <c r="C28" s="201"/>
      <c r="D28" s="202"/>
      <c r="E28" s="183">
        <v>19</v>
      </c>
      <c r="F28" s="196" t="s">
        <v>34</v>
      </c>
      <c r="G28" s="203"/>
      <c r="H28" s="204"/>
      <c r="I28" s="187"/>
      <c r="J28" s="188"/>
      <c r="K28" s="177"/>
      <c r="L28" s="205" t="s">
        <v>129</v>
      </c>
      <c r="M28" s="206"/>
      <c r="N28" s="206"/>
      <c r="O28" s="206"/>
      <c r="P28" s="174"/>
      <c r="Q28" s="174"/>
      <c r="R28" s="207" t="s">
        <v>130</v>
      </c>
      <c r="S28" s="175"/>
      <c r="T28" s="208"/>
      <c r="U28" s="177"/>
      <c r="V28" s="177"/>
      <c r="W28" s="177"/>
      <c r="X28" s="177"/>
      <c r="Y28" s="177"/>
      <c r="Z28" s="178"/>
    </row>
    <row r="29" spans="1:26" x14ac:dyDescent="0.2">
      <c r="A29" s="183">
        <v>5</v>
      </c>
      <c r="B29" s="196" t="s">
        <v>19</v>
      </c>
      <c r="C29" s="203"/>
      <c r="D29" s="209"/>
      <c r="E29" s="210">
        <v>20</v>
      </c>
      <c r="F29" s="211" t="s">
        <v>35</v>
      </c>
      <c r="G29" s="211"/>
      <c r="H29" s="204"/>
      <c r="I29" s="187"/>
      <c r="J29" s="188"/>
      <c r="K29" s="174"/>
      <c r="L29" s="212"/>
      <c r="M29" s="174"/>
      <c r="N29" s="213" t="s">
        <v>131</v>
      </c>
      <c r="O29" s="214"/>
      <c r="P29" s="174"/>
      <c r="Q29" s="215"/>
      <c r="R29" s="174"/>
      <c r="S29" s="174"/>
      <c r="T29" s="214"/>
      <c r="U29" s="177"/>
      <c r="V29" s="177"/>
      <c r="W29" s="177"/>
      <c r="X29" s="177"/>
      <c r="Y29" s="177"/>
      <c r="Z29" s="178"/>
    </row>
    <row r="30" spans="1:26" x14ac:dyDescent="0.2">
      <c r="A30" s="216">
        <v>6</v>
      </c>
      <c r="B30" s="184" t="s">
        <v>20</v>
      </c>
      <c r="C30" s="201"/>
      <c r="D30" s="202"/>
      <c r="E30" s="183">
        <v>21</v>
      </c>
      <c r="F30" s="196" t="s">
        <v>36</v>
      </c>
      <c r="G30" s="203"/>
      <c r="H30" s="204"/>
      <c r="I30" s="187"/>
      <c r="J30" s="188"/>
      <c r="K30" s="174"/>
      <c r="L30" s="217"/>
      <c r="M30" s="217"/>
      <c r="N30" s="211" t="s">
        <v>132</v>
      </c>
      <c r="O30" s="217"/>
      <c r="P30" s="217"/>
      <c r="Q30" s="215"/>
      <c r="R30" s="174"/>
      <c r="S30" s="174"/>
      <c r="T30" s="214"/>
      <c r="U30" s="177"/>
      <c r="V30" s="177"/>
      <c r="W30" s="177"/>
      <c r="X30" s="177"/>
      <c r="Y30" s="177"/>
      <c r="Z30" s="178"/>
    </row>
    <row r="31" spans="1:26" x14ac:dyDescent="0.2">
      <c r="A31" s="183">
        <v>7</v>
      </c>
      <c r="B31" s="184" t="s">
        <v>21</v>
      </c>
      <c r="C31" s="185"/>
      <c r="D31" s="191"/>
      <c r="E31" s="183">
        <v>22</v>
      </c>
      <c r="F31" s="196" t="s">
        <v>37</v>
      </c>
      <c r="G31" s="203"/>
      <c r="H31" s="204"/>
      <c r="I31" s="187"/>
      <c r="J31" s="188"/>
      <c r="K31" s="174"/>
      <c r="L31" s="218"/>
      <c r="M31" s="219"/>
      <c r="N31" s="220" t="s">
        <v>133</v>
      </c>
      <c r="O31" s="219"/>
      <c r="P31" s="219"/>
      <c r="Q31" s="219"/>
      <c r="R31" s="174"/>
      <c r="S31" s="174"/>
      <c r="T31" s="214"/>
      <c r="U31" s="177"/>
      <c r="V31" s="177"/>
      <c r="W31" s="177"/>
      <c r="X31" s="177"/>
      <c r="Y31" s="177"/>
      <c r="Z31" s="178"/>
    </row>
    <row r="32" spans="1:26" x14ac:dyDescent="0.2">
      <c r="A32" s="183">
        <v>8</v>
      </c>
      <c r="B32" s="184" t="s">
        <v>22</v>
      </c>
      <c r="C32" s="185"/>
      <c r="D32" s="191"/>
      <c r="E32" s="183">
        <v>23</v>
      </c>
      <c r="F32" s="184" t="s">
        <v>38</v>
      </c>
      <c r="G32" s="185"/>
      <c r="H32" s="186"/>
      <c r="I32" s="187"/>
      <c r="J32" s="188"/>
      <c r="K32" s="174"/>
      <c r="L32" s="174"/>
      <c r="M32" s="212"/>
      <c r="N32" s="174"/>
      <c r="O32" s="214"/>
      <c r="P32" s="174"/>
      <c r="Q32" s="174"/>
      <c r="R32" s="215"/>
      <c r="S32" s="174"/>
      <c r="T32" s="214"/>
      <c r="U32" s="177"/>
      <c r="V32" s="177"/>
      <c r="W32" s="177"/>
      <c r="X32" s="177"/>
      <c r="Y32" s="177"/>
      <c r="Z32" s="178"/>
    </row>
    <row r="33" spans="1:26" ht="13.5" thickBot="1" x14ac:dyDescent="0.25">
      <c r="A33" s="183">
        <v>9</v>
      </c>
      <c r="B33" s="184" t="s">
        <v>24</v>
      </c>
      <c r="C33" s="185"/>
      <c r="D33" s="191"/>
      <c r="E33" s="221">
        <v>24</v>
      </c>
      <c r="F33" s="222" t="s">
        <v>39</v>
      </c>
      <c r="G33" s="223"/>
      <c r="H33" s="224"/>
      <c r="I33" s="187"/>
      <c r="J33" s="188"/>
      <c r="K33" s="174"/>
      <c r="L33" s="212"/>
      <c r="M33" s="174"/>
      <c r="N33" s="174"/>
      <c r="O33" s="214"/>
      <c r="P33" s="174"/>
      <c r="Q33" s="215"/>
      <c r="R33" s="174"/>
      <c r="S33" s="174"/>
      <c r="T33" s="214"/>
      <c r="U33" s="177"/>
      <c r="V33" s="177"/>
      <c r="W33" s="177"/>
      <c r="X33" s="177"/>
      <c r="Y33" s="177"/>
      <c r="Z33" s="178"/>
    </row>
    <row r="34" spans="1:26" x14ac:dyDescent="0.2">
      <c r="A34" s="183">
        <v>10</v>
      </c>
      <c r="B34" s="184" t="s">
        <v>25</v>
      </c>
      <c r="C34" s="185"/>
      <c r="D34" s="186"/>
      <c r="E34" s="174"/>
      <c r="F34" s="169"/>
      <c r="G34" s="265"/>
      <c r="H34" s="265"/>
      <c r="I34" s="253"/>
      <c r="J34" s="188"/>
      <c r="K34" s="174"/>
      <c r="L34" s="212"/>
      <c r="M34" s="174"/>
      <c r="N34" s="174"/>
      <c r="O34" s="214"/>
      <c r="P34" s="174"/>
      <c r="Q34" s="215"/>
      <c r="R34" s="174"/>
      <c r="S34" s="174"/>
      <c r="T34" s="214"/>
      <c r="U34" s="177"/>
      <c r="V34" s="177"/>
      <c r="W34" s="177"/>
      <c r="X34" s="177"/>
      <c r="Y34" s="177"/>
      <c r="Z34" s="178"/>
    </row>
    <row r="35" spans="1:26" x14ac:dyDescent="0.2">
      <c r="A35" s="183">
        <v>11</v>
      </c>
      <c r="B35" s="184" t="s">
        <v>26</v>
      </c>
      <c r="C35" s="185"/>
      <c r="D35" s="186"/>
      <c r="E35" s="174"/>
      <c r="F35" s="157"/>
      <c r="G35" s="253"/>
      <c r="H35" s="253"/>
      <c r="I35" s="253"/>
      <c r="J35" s="174"/>
      <c r="K35" s="174"/>
      <c r="L35" s="174"/>
      <c r="M35" s="218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</row>
    <row r="36" spans="1:26" x14ac:dyDescent="0.2">
      <c r="A36" s="183">
        <v>12</v>
      </c>
      <c r="B36" s="184" t="s">
        <v>27</v>
      </c>
      <c r="C36" s="185"/>
      <c r="D36" s="186"/>
      <c r="E36" s="174"/>
      <c r="F36" s="157"/>
      <c r="G36" s="253"/>
      <c r="H36" s="253"/>
      <c r="I36" s="253"/>
      <c r="J36" s="174"/>
      <c r="K36" s="174"/>
      <c r="L36" s="174"/>
      <c r="M36" s="188"/>
      <c r="N36" s="174"/>
      <c r="O36" s="174"/>
      <c r="P36" s="174"/>
      <c r="Q36" s="174"/>
      <c r="R36" s="174"/>
      <c r="S36" s="174"/>
      <c r="T36" s="225" t="s">
        <v>134</v>
      </c>
      <c r="U36" s="174"/>
      <c r="V36" s="174"/>
      <c r="W36" s="174"/>
      <c r="X36" s="174"/>
      <c r="Y36" s="174"/>
      <c r="Z36" s="174"/>
    </row>
    <row r="37" spans="1:26" x14ac:dyDescent="0.2">
      <c r="A37" s="183">
        <v>13</v>
      </c>
      <c r="B37" s="184" t="s">
        <v>28</v>
      </c>
      <c r="C37" s="201"/>
      <c r="D37" s="226"/>
      <c r="E37" s="174"/>
      <c r="F37" s="157"/>
      <c r="G37" s="253"/>
      <c r="H37" s="253"/>
      <c r="I37" s="253"/>
      <c r="J37" s="174"/>
      <c r="K37" s="174"/>
      <c r="L37" s="174"/>
      <c r="M37" s="192"/>
      <c r="N37" s="174"/>
      <c r="O37" s="174"/>
      <c r="P37" s="174"/>
      <c r="Q37" s="174"/>
      <c r="R37" s="174"/>
      <c r="S37" s="227" t="s">
        <v>135</v>
      </c>
      <c r="T37" s="174"/>
      <c r="U37" s="152" t="s">
        <v>136</v>
      </c>
      <c r="V37" s="174"/>
      <c r="W37" s="174"/>
      <c r="X37" s="174"/>
      <c r="Y37" s="174"/>
      <c r="Z37" s="174"/>
    </row>
    <row r="38" spans="1:26" x14ac:dyDescent="0.2">
      <c r="A38" s="210">
        <v>14</v>
      </c>
      <c r="B38" s="211" t="s">
        <v>29</v>
      </c>
      <c r="C38" s="211"/>
      <c r="D38" s="204"/>
      <c r="E38" s="174"/>
      <c r="F38" s="157"/>
      <c r="G38" s="253"/>
      <c r="H38" s="253"/>
      <c r="I38" s="253"/>
      <c r="J38" s="174"/>
      <c r="K38" s="174"/>
      <c r="L38" s="174"/>
      <c r="M38" s="188"/>
      <c r="N38" s="174"/>
      <c r="O38" s="174"/>
      <c r="P38" s="174"/>
      <c r="Q38" s="174"/>
      <c r="R38" s="174"/>
      <c r="S38" s="174"/>
      <c r="T38" s="225" t="s">
        <v>137</v>
      </c>
      <c r="U38" s="174"/>
      <c r="V38" s="174"/>
      <c r="W38" s="174"/>
      <c r="X38" s="174"/>
      <c r="Y38" s="174"/>
      <c r="Z38" s="174"/>
    </row>
    <row r="39" spans="1:26" x14ac:dyDescent="0.2">
      <c r="A39" s="183">
        <v>15</v>
      </c>
      <c r="B39" s="184" t="s">
        <v>30</v>
      </c>
      <c r="C39" s="185"/>
      <c r="D39" s="186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</row>
    <row r="41" spans="1:26" x14ac:dyDescent="0.2">
      <c r="A41" s="234"/>
      <c r="B41" s="234"/>
      <c r="C41" s="234"/>
      <c r="D41" s="234"/>
      <c r="E41" s="188"/>
      <c r="F41" s="235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</row>
    <row r="42" spans="1:26" x14ac:dyDescent="0.2">
      <c r="A42" s="234"/>
      <c r="B42" s="234"/>
      <c r="C42" s="234"/>
      <c r="D42" s="234"/>
      <c r="E42" s="188"/>
      <c r="F42" s="235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</row>
    <row r="43" spans="1:26" x14ac:dyDescent="0.2">
      <c r="A43" s="234"/>
      <c r="B43" s="234"/>
      <c r="C43" s="234"/>
      <c r="D43" s="234"/>
      <c r="E43" s="188"/>
      <c r="F43" s="235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</row>
    <row r="44" spans="1:26" x14ac:dyDescent="0.2">
      <c r="A44" s="234"/>
      <c r="B44" s="234"/>
      <c r="C44" s="234"/>
      <c r="D44" s="234"/>
      <c r="E44" s="188"/>
      <c r="F44" s="235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</row>
    <row r="45" spans="1:26" x14ac:dyDescent="0.2">
      <c r="A45" s="234"/>
      <c r="B45" s="234"/>
      <c r="C45" s="234"/>
      <c r="D45" s="234"/>
      <c r="E45" s="188"/>
      <c r="F45" s="235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</row>
    <row r="46" spans="1:26" x14ac:dyDescent="0.2">
      <c r="A46" s="234"/>
      <c r="B46" s="234"/>
      <c r="C46" s="234"/>
      <c r="D46" s="234"/>
      <c r="E46" s="188"/>
      <c r="F46" s="235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</row>
    <row r="47" spans="1:26" x14ac:dyDescent="0.2">
      <c r="A47" s="234"/>
      <c r="B47" s="234"/>
      <c r="C47" s="234"/>
      <c r="D47" s="234"/>
      <c r="E47" s="188"/>
      <c r="F47" s="235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</row>
    <row r="48" spans="1:26" x14ac:dyDescent="0.2">
      <c r="A48" s="234"/>
      <c r="B48" s="234"/>
      <c r="C48" s="234"/>
      <c r="D48" s="234"/>
      <c r="E48" s="188"/>
      <c r="F48" s="235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</row>
    <row r="49" spans="1:26" x14ac:dyDescent="0.2">
      <c r="A49" s="234"/>
      <c r="B49" s="234"/>
      <c r="C49" s="234"/>
      <c r="D49" s="188"/>
      <c r="E49" s="188"/>
      <c r="F49" s="235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</row>
    <row r="50" spans="1:26" x14ac:dyDescent="0.2">
      <c r="A50" s="234"/>
      <c r="B50" s="234"/>
      <c r="C50" s="234"/>
      <c r="D50" s="176"/>
      <c r="E50" s="188"/>
      <c r="F50" s="235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</row>
    <row r="51" spans="1:26" x14ac:dyDescent="0.2">
      <c r="A51" s="234"/>
      <c r="B51" s="234"/>
      <c r="C51" s="234"/>
      <c r="D51" s="188"/>
      <c r="E51" s="188"/>
      <c r="F51" s="235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</row>
    <row r="52" spans="1:26" x14ac:dyDescent="0.2">
      <c r="A52" s="234"/>
      <c r="B52" s="234"/>
      <c r="C52" s="234"/>
      <c r="D52" s="176"/>
      <c r="E52" s="188"/>
      <c r="F52" s="235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</row>
    <row r="53" spans="1:26" x14ac:dyDescent="0.2">
      <c r="A53" s="234"/>
      <c r="B53" s="234"/>
      <c r="C53" s="234"/>
      <c r="D53" s="176"/>
      <c r="E53" s="188"/>
      <c r="F53" s="235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</row>
    <row r="54" spans="1:26" x14ac:dyDescent="0.2">
      <c r="A54" s="234"/>
      <c r="B54" s="234"/>
      <c r="C54" s="234"/>
      <c r="D54" s="176"/>
      <c r="E54" s="188"/>
      <c r="F54" s="235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</row>
    <row r="55" spans="1:26" x14ac:dyDescent="0.2">
      <c r="A55" s="234"/>
      <c r="B55" s="234"/>
      <c r="C55" s="234"/>
      <c r="D55" s="176"/>
      <c r="E55" s="188"/>
      <c r="F55" s="235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</row>
    <row r="56" spans="1:26" x14ac:dyDescent="0.2">
      <c r="A56" s="234"/>
      <c r="B56" s="234"/>
      <c r="C56" s="234"/>
      <c r="D56" s="176"/>
      <c r="E56" s="188"/>
      <c r="F56" s="235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</row>
    <row r="57" spans="1:26" x14ac:dyDescent="0.2">
      <c r="A57" s="234"/>
      <c r="B57" s="234"/>
      <c r="C57" s="234"/>
      <c r="D57" s="176"/>
      <c r="E57" s="188"/>
      <c r="F57" s="235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</row>
    <row r="58" spans="1:26" x14ac:dyDescent="0.2">
      <c r="A58" s="234"/>
      <c r="B58" s="234"/>
      <c r="C58" s="234"/>
      <c r="D58" s="188"/>
      <c r="E58" s="188"/>
      <c r="F58" s="235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</row>
    <row r="59" spans="1:26" x14ac:dyDescent="0.2">
      <c r="A59" s="234"/>
      <c r="B59" s="234"/>
      <c r="C59" s="234"/>
      <c r="D59" s="188"/>
      <c r="E59" s="188"/>
      <c r="F59" s="235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</row>
    <row r="60" spans="1:26" x14ac:dyDescent="0.2">
      <c r="A60" s="234"/>
      <c r="B60" s="234"/>
      <c r="C60" s="234"/>
      <c r="D60" s="188"/>
      <c r="E60" s="188"/>
      <c r="F60" s="235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</row>
    <row r="61" spans="1:26" x14ac:dyDescent="0.2">
      <c r="A61" s="234"/>
      <c r="B61" s="234"/>
      <c r="C61" s="234"/>
      <c r="D61" s="176"/>
      <c r="E61" s="188"/>
      <c r="F61" s="235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</row>
    <row r="62" spans="1:26" x14ac:dyDescent="0.2">
      <c r="A62" s="234"/>
      <c r="B62" s="234"/>
      <c r="C62" s="234"/>
      <c r="D62" s="188"/>
      <c r="E62" s="188"/>
      <c r="F62" s="235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</row>
    <row r="63" spans="1:26" x14ac:dyDescent="0.2">
      <c r="A63" s="234"/>
      <c r="B63" s="234"/>
      <c r="C63" s="234"/>
      <c r="D63" s="176"/>
      <c r="E63" s="188"/>
      <c r="F63" s="235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</row>
    <row r="64" spans="1:26" x14ac:dyDescent="0.2">
      <c r="A64" s="234"/>
      <c r="B64" s="234"/>
      <c r="C64" s="234"/>
      <c r="D64" s="188"/>
      <c r="E64" s="188"/>
      <c r="F64" s="235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</row>
    <row r="65" spans="1:26" x14ac:dyDescent="0.2">
      <c r="A65" s="234"/>
      <c r="B65" s="234"/>
      <c r="C65" s="234"/>
      <c r="D65" s="188"/>
      <c r="E65" s="188"/>
      <c r="F65" s="235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</row>
  </sheetData>
  <mergeCells count="26">
    <mergeCell ref="X5:Y5"/>
    <mergeCell ref="A6:A9"/>
    <mergeCell ref="A10:A13"/>
    <mergeCell ref="I2:J2"/>
    <mergeCell ref="O2:P2"/>
    <mergeCell ref="B5:C5"/>
    <mergeCell ref="D5:E5"/>
    <mergeCell ref="F5:G5"/>
    <mergeCell ref="H5:I5"/>
    <mergeCell ref="J5:K5"/>
    <mergeCell ref="L5:M5"/>
    <mergeCell ref="N5:O5"/>
    <mergeCell ref="P5:Q5"/>
    <mergeCell ref="O25:R25"/>
    <mergeCell ref="G34:I34"/>
    <mergeCell ref="R5:S5"/>
    <mergeCell ref="T5:U5"/>
    <mergeCell ref="V5:W5"/>
    <mergeCell ref="G35:I35"/>
    <mergeCell ref="G36:I36"/>
    <mergeCell ref="G37:I37"/>
    <mergeCell ref="G38:I38"/>
    <mergeCell ref="A14:A17"/>
    <mergeCell ref="A18:A21"/>
    <mergeCell ref="B24:D24"/>
    <mergeCell ref="G24:I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Summary</vt:lpstr>
      <vt:lpstr>Map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Xianming - REE-ARS</cp:lastModifiedBy>
  <cp:lastPrinted>2024-09-06T21:38:50Z</cp:lastPrinted>
  <dcterms:created xsi:type="dcterms:W3CDTF">2024-08-26T17:52:31Z</dcterms:created>
  <dcterms:modified xsi:type="dcterms:W3CDTF">2024-11-07T00:14:49Z</dcterms:modified>
</cp:coreProperties>
</file>