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Chen\C2024\Fungicides and Yield Losses\Reports\"/>
    </mc:Choice>
  </mc:AlternateContent>
  <xr:revisionPtr revIDLastSave="0" documentId="13_ncr:1_{D5D26413-DBDC-42DE-96A0-D44B09C6584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2" r:id="rId1"/>
    <sheet name="Summary" sheetId="4" r:id="rId2"/>
    <sheet name="Slide" sheetId="8" r:id="rId3"/>
    <sheet name="Map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8" l="1"/>
  <c r="M29" i="8"/>
  <c r="N29" i="8" s="1"/>
  <c r="T29" i="8" s="1"/>
  <c r="L29" i="8"/>
  <c r="K29" i="8"/>
  <c r="H29" i="8"/>
  <c r="G29" i="8"/>
  <c r="C29" i="8"/>
  <c r="B29" i="8"/>
  <c r="D29" i="8" s="1"/>
  <c r="N19" i="8"/>
  <c r="R19" i="8" s="1"/>
  <c r="I19" i="8"/>
  <c r="D19" i="8"/>
  <c r="N18" i="8"/>
  <c r="R18" i="8" s="1"/>
  <c r="I18" i="8"/>
  <c r="D18" i="8"/>
  <c r="N21" i="8"/>
  <c r="T21" i="8" s="1"/>
  <c r="I21" i="8"/>
  <c r="D21" i="8"/>
  <c r="N13" i="8"/>
  <c r="T13" i="8" s="1"/>
  <c r="I13" i="8"/>
  <c r="D13" i="8"/>
  <c r="N25" i="8"/>
  <c r="T25" i="8" s="1"/>
  <c r="I25" i="8"/>
  <c r="D25" i="8"/>
  <c r="N12" i="8"/>
  <c r="T12" i="8" s="1"/>
  <c r="I12" i="8"/>
  <c r="D12" i="8"/>
  <c r="N24" i="8"/>
  <c r="T24" i="8" s="1"/>
  <c r="I24" i="8"/>
  <c r="D24" i="8"/>
  <c r="N10" i="8"/>
  <c r="R10" i="8" s="1"/>
  <c r="I10" i="8"/>
  <c r="D10" i="8"/>
  <c r="N14" i="8"/>
  <c r="T14" i="8" s="1"/>
  <c r="I14" i="8"/>
  <c r="D14" i="8"/>
  <c r="N11" i="8"/>
  <c r="T11" i="8" s="1"/>
  <c r="I11" i="8"/>
  <c r="D11" i="8"/>
  <c r="N8" i="8"/>
  <c r="T8" i="8" s="1"/>
  <c r="I8" i="8"/>
  <c r="D8" i="8"/>
  <c r="N17" i="8"/>
  <c r="R17" i="8" s="1"/>
  <c r="I17" i="8"/>
  <c r="D17" i="8"/>
  <c r="N16" i="8"/>
  <c r="Q16" i="8" s="1"/>
  <c r="I16" i="8"/>
  <c r="D16" i="8"/>
  <c r="N9" i="8"/>
  <c r="R9" i="8" s="1"/>
  <c r="I9" i="8"/>
  <c r="D9" i="8"/>
  <c r="N26" i="8"/>
  <c r="T26" i="8" s="1"/>
  <c r="I26" i="8"/>
  <c r="D26" i="8"/>
  <c r="N15" i="8"/>
  <c r="T15" i="8" s="1"/>
  <c r="I15" i="8"/>
  <c r="D15" i="8"/>
  <c r="N28" i="8"/>
  <c r="T28" i="8" s="1"/>
  <c r="I28" i="8"/>
  <c r="D28" i="8"/>
  <c r="T20" i="8"/>
  <c r="N20" i="8"/>
  <c r="Q20" i="8" s="1"/>
  <c r="I20" i="8"/>
  <c r="D20" i="8"/>
  <c r="N23" i="8"/>
  <c r="T23" i="8" s="1"/>
  <c r="I23" i="8"/>
  <c r="D23" i="8"/>
  <c r="N22" i="8"/>
  <c r="R22" i="8" s="1"/>
  <c r="I22" i="8"/>
  <c r="D22" i="8"/>
  <c r="N6" i="8"/>
  <c r="R6" i="8" s="1"/>
  <c r="I6" i="8"/>
  <c r="D6" i="8"/>
  <c r="N27" i="8"/>
  <c r="T27" i="8" s="1"/>
  <c r="I27" i="8"/>
  <c r="D27" i="8"/>
  <c r="N7" i="8"/>
  <c r="T7" i="8" s="1"/>
  <c r="I7" i="8"/>
  <c r="D7" i="8"/>
  <c r="N5" i="8"/>
  <c r="R5" i="8" s="1"/>
  <c r="I5" i="8"/>
  <c r="D5" i="8"/>
  <c r="V21" i="6"/>
  <c r="T21" i="6" s="1"/>
  <c r="R21" i="6" s="1"/>
  <c r="P21" i="6" s="1"/>
  <c r="N21" i="6" s="1"/>
  <c r="L21" i="6" s="1"/>
  <c r="J21" i="6" s="1"/>
  <c r="H21" i="6" s="1"/>
  <c r="F21" i="6" s="1"/>
  <c r="D21" i="6" s="1"/>
  <c r="B21" i="6" s="1"/>
  <c r="B20" i="6" s="1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X19" i="6" s="1"/>
  <c r="V19" i="6" s="1"/>
  <c r="T19" i="6" s="1"/>
  <c r="R19" i="6" s="1"/>
  <c r="P19" i="6" s="1"/>
  <c r="N19" i="6" s="1"/>
  <c r="L19" i="6" s="1"/>
  <c r="J19" i="6" s="1"/>
  <c r="H19" i="6" s="1"/>
  <c r="F19" i="6" s="1"/>
  <c r="D19" i="6" s="1"/>
  <c r="B19" i="6" s="1"/>
  <c r="B18" i="6" s="1"/>
  <c r="D18" i="6" s="1"/>
  <c r="F18" i="6" s="1"/>
  <c r="H18" i="6" s="1"/>
  <c r="J18" i="6" s="1"/>
  <c r="L18" i="6" s="1"/>
  <c r="N18" i="6" s="1"/>
  <c r="P18" i="6" s="1"/>
  <c r="R18" i="6" s="1"/>
  <c r="T18" i="6" s="1"/>
  <c r="V18" i="6" s="1"/>
  <c r="X18" i="6" s="1"/>
  <c r="X17" i="6" s="1"/>
  <c r="V17" i="6" s="1"/>
  <c r="T17" i="6" s="1"/>
  <c r="R17" i="6" s="1"/>
  <c r="P17" i="6" s="1"/>
  <c r="N17" i="6" s="1"/>
  <c r="L17" i="6" s="1"/>
  <c r="J17" i="6" s="1"/>
  <c r="H17" i="6" s="1"/>
  <c r="F17" i="6" s="1"/>
  <c r="D17" i="6" s="1"/>
  <c r="B17" i="6" s="1"/>
  <c r="B16" i="6" s="1"/>
  <c r="D16" i="6" s="1"/>
  <c r="F16" i="6" s="1"/>
  <c r="H16" i="6" s="1"/>
  <c r="J16" i="6" s="1"/>
  <c r="L16" i="6" s="1"/>
  <c r="N16" i="6" s="1"/>
  <c r="P16" i="6" s="1"/>
  <c r="R16" i="6" s="1"/>
  <c r="T16" i="6" s="1"/>
  <c r="V16" i="6" s="1"/>
  <c r="X16" i="6" s="1"/>
  <c r="X15" i="6" s="1"/>
  <c r="V15" i="6" s="1"/>
  <c r="T15" i="6" s="1"/>
  <c r="R15" i="6" s="1"/>
  <c r="P15" i="6" s="1"/>
  <c r="N15" i="6" s="1"/>
  <c r="L15" i="6" s="1"/>
  <c r="J15" i="6" s="1"/>
  <c r="H15" i="6" s="1"/>
  <c r="F15" i="6" s="1"/>
  <c r="D15" i="6" s="1"/>
  <c r="B15" i="6" s="1"/>
  <c r="B14" i="6" s="1"/>
  <c r="D14" i="6" s="1"/>
  <c r="F14" i="6" s="1"/>
  <c r="H14" i="6" s="1"/>
  <c r="J14" i="6" s="1"/>
  <c r="L14" i="6" s="1"/>
  <c r="N14" i="6" s="1"/>
  <c r="P14" i="6" s="1"/>
  <c r="R14" i="6" s="1"/>
  <c r="T14" i="6" s="1"/>
  <c r="V14" i="6" s="1"/>
  <c r="X14" i="6" s="1"/>
  <c r="X13" i="6" s="1"/>
  <c r="V13" i="6" s="1"/>
  <c r="T13" i="6" s="1"/>
  <c r="R13" i="6" s="1"/>
  <c r="P13" i="6" s="1"/>
  <c r="N13" i="6" s="1"/>
  <c r="L13" i="6" s="1"/>
  <c r="J13" i="6" s="1"/>
  <c r="H13" i="6" s="1"/>
  <c r="F13" i="6" s="1"/>
  <c r="D13" i="6" s="1"/>
  <c r="B13" i="6" s="1"/>
  <c r="B12" i="6" s="1"/>
  <c r="D12" i="6" s="1"/>
  <c r="F12" i="6" s="1"/>
  <c r="H12" i="6" s="1"/>
  <c r="J12" i="6" s="1"/>
  <c r="L12" i="6" s="1"/>
  <c r="N12" i="6" s="1"/>
  <c r="P12" i="6" s="1"/>
  <c r="R12" i="6" s="1"/>
  <c r="T12" i="6" s="1"/>
  <c r="V12" i="6" s="1"/>
  <c r="X12" i="6" s="1"/>
  <c r="X11" i="6" s="1"/>
  <c r="V11" i="6" s="1"/>
  <c r="T11" i="6" s="1"/>
  <c r="R11" i="6" s="1"/>
  <c r="P11" i="6" s="1"/>
  <c r="N11" i="6" s="1"/>
  <c r="L11" i="6" s="1"/>
  <c r="J11" i="6" s="1"/>
  <c r="H11" i="6" s="1"/>
  <c r="F11" i="6" s="1"/>
  <c r="D11" i="6" s="1"/>
  <c r="B11" i="6" s="1"/>
  <c r="B10" i="6" s="1"/>
  <c r="D10" i="6" s="1"/>
  <c r="F10" i="6" s="1"/>
  <c r="H10" i="6" s="1"/>
  <c r="J10" i="6" s="1"/>
  <c r="L10" i="6" s="1"/>
  <c r="N10" i="6" s="1"/>
  <c r="P10" i="6" s="1"/>
  <c r="R10" i="6" s="1"/>
  <c r="T10" i="6" s="1"/>
  <c r="V10" i="6" s="1"/>
  <c r="X10" i="6" s="1"/>
  <c r="X9" i="6" s="1"/>
  <c r="V9" i="6" s="1"/>
  <c r="T9" i="6" s="1"/>
  <c r="R9" i="6" s="1"/>
  <c r="P9" i="6" s="1"/>
  <c r="N9" i="6" s="1"/>
  <c r="L9" i="6" s="1"/>
  <c r="J9" i="6" s="1"/>
  <c r="H9" i="6" s="1"/>
  <c r="F9" i="6" s="1"/>
  <c r="D9" i="6" s="1"/>
  <c r="B9" i="6" s="1"/>
  <c r="B8" i="6" s="1"/>
  <c r="D8" i="6" s="1"/>
  <c r="F8" i="6" s="1"/>
  <c r="H8" i="6" s="1"/>
  <c r="J8" i="6" s="1"/>
  <c r="L8" i="6" s="1"/>
  <c r="N8" i="6" s="1"/>
  <c r="P8" i="6" s="1"/>
  <c r="R8" i="6" s="1"/>
  <c r="T8" i="6" s="1"/>
  <c r="V8" i="6" s="1"/>
  <c r="X8" i="6" s="1"/>
  <c r="X7" i="6" s="1"/>
  <c r="V7" i="6" s="1"/>
  <c r="T7" i="6" s="1"/>
  <c r="R7" i="6" s="1"/>
  <c r="P7" i="6" s="1"/>
  <c r="N7" i="6" s="1"/>
  <c r="L7" i="6" s="1"/>
  <c r="J7" i="6" s="1"/>
  <c r="H7" i="6" s="1"/>
  <c r="F7" i="6" s="1"/>
  <c r="D7" i="6" s="1"/>
  <c r="B7" i="6" s="1"/>
  <c r="B6" i="6" s="1"/>
  <c r="D6" i="6" s="1"/>
  <c r="F6" i="6" s="1"/>
  <c r="H6" i="6" s="1"/>
  <c r="J6" i="6" s="1"/>
  <c r="L6" i="6" s="1"/>
  <c r="N6" i="6" s="1"/>
  <c r="P6" i="6" s="1"/>
  <c r="R6" i="6" s="1"/>
  <c r="T6" i="6" s="1"/>
  <c r="V6" i="6" s="1"/>
  <c r="X6" i="6" s="1"/>
  <c r="U29" i="4"/>
  <c r="U26" i="4"/>
  <c r="S8" i="4"/>
  <c r="S17" i="4"/>
  <c r="S9" i="4"/>
  <c r="S20" i="4"/>
  <c r="R23" i="4"/>
  <c r="R16" i="4"/>
  <c r="R10" i="4"/>
  <c r="R18" i="4"/>
  <c r="R11" i="4"/>
  <c r="R14" i="4"/>
  <c r="R19" i="4"/>
  <c r="O6" i="4"/>
  <c r="S6" i="4" s="1"/>
  <c r="J8" i="4"/>
  <c r="J28" i="4"/>
  <c r="J7" i="4"/>
  <c r="J23" i="4"/>
  <c r="J24" i="4"/>
  <c r="J21" i="4"/>
  <c r="J29" i="4"/>
  <c r="J16" i="4"/>
  <c r="J27" i="4"/>
  <c r="J10" i="4"/>
  <c r="J17" i="4"/>
  <c r="J18" i="4"/>
  <c r="J9" i="4"/>
  <c r="J12" i="4"/>
  <c r="J15" i="4"/>
  <c r="J11" i="4"/>
  <c r="J25" i="4"/>
  <c r="J13" i="4"/>
  <c r="J26" i="4"/>
  <c r="J14" i="4"/>
  <c r="J22" i="4"/>
  <c r="J19" i="4"/>
  <c r="J20" i="4"/>
  <c r="J6" i="4"/>
  <c r="E8" i="4"/>
  <c r="E28" i="4"/>
  <c r="E7" i="4"/>
  <c r="E23" i="4"/>
  <c r="E24" i="4"/>
  <c r="E21" i="4"/>
  <c r="E29" i="4"/>
  <c r="E16" i="4"/>
  <c r="E27" i="4"/>
  <c r="E10" i="4"/>
  <c r="E17" i="4"/>
  <c r="E18" i="4"/>
  <c r="E9" i="4"/>
  <c r="E12" i="4"/>
  <c r="E15" i="4"/>
  <c r="E11" i="4"/>
  <c r="E25" i="4"/>
  <c r="E13" i="4"/>
  <c r="E26" i="4"/>
  <c r="E14" i="4"/>
  <c r="E22" i="4"/>
  <c r="E19" i="4"/>
  <c r="E20" i="4"/>
  <c r="E30" i="4"/>
  <c r="E6" i="4"/>
  <c r="O8" i="4"/>
  <c r="R8" i="4" s="1"/>
  <c r="O28" i="4"/>
  <c r="S28" i="4" s="1"/>
  <c r="O7" i="4"/>
  <c r="U7" i="4" s="1"/>
  <c r="O23" i="4"/>
  <c r="U23" i="4" s="1"/>
  <c r="O24" i="4"/>
  <c r="U24" i="4" s="1"/>
  <c r="O21" i="4"/>
  <c r="U21" i="4" s="1"/>
  <c r="O29" i="4"/>
  <c r="S29" i="4" s="1"/>
  <c r="O16" i="4"/>
  <c r="U16" i="4" s="1"/>
  <c r="O27" i="4"/>
  <c r="R27" i="4" s="1"/>
  <c r="O10" i="4"/>
  <c r="U10" i="4" s="1"/>
  <c r="O17" i="4"/>
  <c r="R17" i="4" s="1"/>
  <c r="O18" i="4"/>
  <c r="S18" i="4" s="1"/>
  <c r="O9" i="4"/>
  <c r="R9" i="4" s="1"/>
  <c r="O12" i="4"/>
  <c r="S12" i="4" s="1"/>
  <c r="O15" i="4"/>
  <c r="S15" i="4" s="1"/>
  <c r="O11" i="4"/>
  <c r="U11" i="4" s="1"/>
  <c r="O25" i="4"/>
  <c r="S25" i="4" s="1"/>
  <c r="O13" i="4"/>
  <c r="U13" i="4" s="1"/>
  <c r="O26" i="4"/>
  <c r="S26" i="4" s="1"/>
  <c r="O14" i="4"/>
  <c r="U14" i="4" s="1"/>
  <c r="O22" i="4"/>
  <c r="R22" i="4" s="1"/>
  <c r="O19" i="4"/>
  <c r="U19" i="4" s="1"/>
  <c r="O20" i="4"/>
  <c r="R20" i="4" s="1"/>
  <c r="N31" i="4"/>
  <c r="O31" i="4" s="1"/>
  <c r="M31" i="4"/>
  <c r="N30" i="4"/>
  <c r="O30" i="4" s="1"/>
  <c r="M30" i="4"/>
  <c r="I31" i="4"/>
  <c r="J31" i="4" s="1"/>
  <c r="I30" i="4"/>
  <c r="J30" i="4" s="1"/>
  <c r="H31" i="4"/>
  <c r="H30" i="4"/>
  <c r="D31" i="4"/>
  <c r="C31" i="4"/>
  <c r="E31" i="4" s="1"/>
  <c r="D30" i="4"/>
  <c r="C30" i="4"/>
  <c r="Q31" i="4"/>
  <c r="L31" i="4"/>
  <c r="T27" i="4" l="1"/>
  <c r="T23" i="4"/>
  <c r="T22" i="4"/>
  <c r="T20" i="4"/>
  <c r="T8" i="4"/>
  <c r="T18" i="4"/>
  <c r="S30" i="4"/>
  <c r="R30" i="4"/>
  <c r="U30" i="4"/>
  <c r="R31" i="4"/>
  <c r="T31" i="4" s="1"/>
  <c r="S31" i="4"/>
  <c r="U31" i="4"/>
  <c r="U15" i="4"/>
  <c r="R26" i="4"/>
  <c r="T26" i="4" s="1"/>
  <c r="R29" i="4"/>
  <c r="T29" i="4" s="1"/>
  <c r="S19" i="4"/>
  <c r="S10" i="4"/>
  <c r="U6" i="4"/>
  <c r="U12" i="4"/>
  <c r="U28" i="4"/>
  <c r="R13" i="4"/>
  <c r="R21" i="4"/>
  <c r="T21" i="4" s="1"/>
  <c r="S22" i="4"/>
  <c r="S27" i="4"/>
  <c r="U9" i="4"/>
  <c r="U8" i="4"/>
  <c r="U25" i="4"/>
  <c r="R25" i="4"/>
  <c r="T25" i="4" s="1"/>
  <c r="R24" i="4"/>
  <c r="T24" i="4" s="1"/>
  <c r="S14" i="4"/>
  <c r="S16" i="4"/>
  <c r="U18" i="4"/>
  <c r="U20" i="4"/>
  <c r="U17" i="4"/>
  <c r="R15" i="4"/>
  <c r="T15" i="4" s="1"/>
  <c r="R7" i="4"/>
  <c r="T7" i="4" s="1"/>
  <c r="S13" i="4"/>
  <c r="S21" i="4"/>
  <c r="R12" i="4"/>
  <c r="T12" i="4" s="1"/>
  <c r="R28" i="4"/>
  <c r="T28" i="4" s="1"/>
  <c r="S24" i="4"/>
  <c r="U22" i="4"/>
  <c r="U27" i="4"/>
  <c r="R6" i="4"/>
  <c r="T6" i="4" s="1"/>
  <c r="S11" i="4"/>
  <c r="S23" i="4"/>
  <c r="S7" i="4"/>
  <c r="Q27" i="8"/>
  <c r="I29" i="8"/>
  <c r="Q23" i="8"/>
  <c r="R23" i="8"/>
  <c r="R27" i="8"/>
  <c r="R20" i="8"/>
  <c r="Q12" i="8"/>
  <c r="R12" i="8"/>
  <c r="T22" i="8"/>
  <c r="Q24" i="8"/>
  <c r="S24" i="8" s="1"/>
  <c r="R25" i="8"/>
  <c r="Q11" i="8"/>
  <c r="S11" i="8" s="1"/>
  <c r="R24" i="8"/>
  <c r="R11" i="8"/>
  <c r="R8" i="8"/>
  <c r="T5" i="8"/>
  <c r="T16" i="8"/>
  <c r="Q7" i="8"/>
  <c r="Q17" i="8"/>
  <c r="T19" i="8"/>
  <c r="S27" i="8"/>
  <c r="R28" i="8"/>
  <c r="Q8" i="8"/>
  <c r="T10" i="8"/>
  <c r="R7" i="8"/>
  <c r="R16" i="8"/>
  <c r="T17" i="8"/>
  <c r="Q5" i="8"/>
  <c r="S16" i="8" s="1"/>
  <c r="T6" i="8"/>
  <c r="Q28" i="8"/>
  <c r="S28" i="8" s="1"/>
  <c r="T9" i="8"/>
  <c r="Q25" i="8"/>
  <c r="S25" i="8" s="1"/>
  <c r="T18" i="8"/>
  <c r="Q21" i="8"/>
  <c r="Q22" i="8"/>
  <c r="R26" i="8"/>
  <c r="Q10" i="8"/>
  <c r="R21" i="8"/>
  <c r="Q19" i="8"/>
  <c r="Q26" i="8"/>
  <c r="Q6" i="8"/>
  <c r="R15" i="8"/>
  <c r="Q14" i="8"/>
  <c r="S14" i="8" s="1"/>
  <c r="R13" i="8"/>
  <c r="Q29" i="8"/>
  <c r="S29" i="8" s="1"/>
  <c r="Q15" i="8"/>
  <c r="Q9" i="8"/>
  <c r="R14" i="8"/>
  <c r="Q18" i="8"/>
  <c r="R29" i="8"/>
  <c r="Q13" i="8"/>
  <c r="T16" i="4" l="1"/>
  <c r="T10" i="4"/>
  <c r="T13" i="4"/>
  <c r="T9" i="4"/>
  <c r="T14" i="4"/>
  <c r="T11" i="4"/>
  <c r="T30" i="4"/>
  <c r="T17" i="4"/>
  <c r="T19" i="4"/>
  <c r="S18" i="8"/>
  <c r="S26" i="8"/>
  <c r="S6" i="8"/>
  <c r="S10" i="8"/>
  <c r="S7" i="8"/>
  <c r="S13" i="8"/>
  <c r="S19" i="8"/>
  <c r="S17" i="8"/>
  <c r="S22" i="8"/>
  <c r="S9" i="8"/>
  <c r="S15" i="8"/>
  <c r="S21" i="8"/>
  <c r="S12" i="8"/>
  <c r="S5" i="8"/>
  <c r="S23" i="8"/>
  <c r="S8" i="8"/>
  <c r="S20" i="8"/>
</calcChain>
</file>

<file path=xl/sharedStrings.xml><?xml version="1.0" encoding="utf-8"?>
<sst xmlns="http://schemas.openxmlformats.org/spreadsheetml/2006/main" count="849" uniqueCount="138">
  <si>
    <t>STAND</t>
  </si>
  <si>
    <t>STRIPE RUST</t>
  </si>
  <si>
    <t>PLOT</t>
  </si>
  <si>
    <t>Plot</t>
  </si>
  <si>
    <t>CVR</t>
  </si>
  <si>
    <t>CULTIVAR</t>
  </si>
  <si>
    <t>NO.</t>
  </si>
  <si>
    <t>FTRT</t>
  </si>
  <si>
    <t>REP</t>
  </si>
  <si>
    <t>%</t>
  </si>
  <si>
    <t>IT</t>
  </si>
  <si>
    <t>PS279</t>
  </si>
  <si>
    <t>C</t>
  </si>
  <si>
    <t>I</t>
  </si>
  <si>
    <t>F</t>
  </si>
  <si>
    <t>Curiosity CL+</t>
  </si>
  <si>
    <t>LCS Hulk</t>
  </si>
  <si>
    <t>UI Magic</t>
  </si>
  <si>
    <t>LCS Artdeco</t>
  </si>
  <si>
    <t>Piranha CL+</t>
  </si>
  <si>
    <t>Pritchett</t>
  </si>
  <si>
    <t>SY Dayton</t>
  </si>
  <si>
    <t>Stingray CL+</t>
  </si>
  <si>
    <t>Resilience CL+</t>
  </si>
  <si>
    <t>Otto</t>
  </si>
  <si>
    <t>LCS Shine</t>
  </si>
  <si>
    <t>Castella</t>
  </si>
  <si>
    <t>LCS Jet</t>
  </si>
  <si>
    <t>Mela CL+</t>
  </si>
  <si>
    <t>ARS-Crescent</t>
  </si>
  <si>
    <t>Keldin</t>
  </si>
  <si>
    <t>SY Assure</t>
  </si>
  <si>
    <t>LCS Helix</t>
  </si>
  <si>
    <t>M-Press</t>
  </si>
  <si>
    <t>Northwest Duet</t>
  </si>
  <si>
    <t>LCS Blackjack</t>
  </si>
  <si>
    <t>Northwest Tandem</t>
  </si>
  <si>
    <t>AP Iliad</t>
  </si>
  <si>
    <t>II</t>
  </si>
  <si>
    <t>III</t>
  </si>
  <si>
    <t>IV</t>
  </si>
  <si>
    <t>1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</si>
  <si>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</si>
  <si>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</si>
  <si>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</si>
  <si>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15.6 ~ 16.9 x 4.5 ft.</t>
    </r>
  </si>
  <si>
    <r>
      <rPr>
        <b/>
        <sz val="10"/>
        <rFont val="Arial"/>
        <family val="2"/>
      </rPr>
      <t>24162_WWYL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</si>
  <si>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 UNDER NATURAL INFECTION IN 2024.</t>
  </si>
  <si>
    <t>Fks 10</t>
  </si>
  <si>
    <t>rAUDPC</t>
  </si>
  <si>
    <t>area</t>
  </si>
  <si>
    <t>weight</t>
  </si>
  <si>
    <t>Grain yield</t>
  </si>
  <si>
    <t>AUDPC</t>
  </si>
  <si>
    <t>sq. ft</t>
  </si>
  <si>
    <t>Bu/A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</si>
  <si>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No inoculation  </t>
    </r>
  </si>
  <si>
    <t>5/14</t>
  </si>
  <si>
    <t>Fks 5</t>
  </si>
  <si>
    <t>Fks10.1-10.51</t>
  </si>
  <si>
    <t>Fks 10.54-11.1</t>
  </si>
  <si>
    <t>Test</t>
  </si>
  <si>
    <t>lb/bu</t>
  </si>
  <si>
    <t>g/plot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</si>
  <si>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</si>
  <si>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</si>
  <si>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</si>
  <si>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</si>
  <si>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</si>
  <si>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</si>
  <si>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</si>
  <si>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</si>
  <si>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</si>
  <si>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</si>
  <si>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</si>
  <si>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</si>
  <si>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</si>
  <si>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</si>
  <si>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</si>
  <si>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</si>
  <si>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</si>
  <si>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</si>
  <si>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Mean</t>
  </si>
  <si>
    <t>*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</si>
  <si>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</si>
  <si>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</si>
  <si>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</si>
  <si>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</si>
  <si>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</si>
  <si>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</si>
  <si>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</si>
  <si>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</si>
  <si>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</si>
  <si>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XMC24162SUM.  MEAN STRIPE RUST RELATIVE AREA UNDER THE DISEASE PROGRESS CURVE (rAUDPC), TEST WEIGHT, AND </t>
  </si>
  <si>
    <t xml:space="preserve">YIELD OF FUNGICIDE-SPRAYED AND NON-SPRAYED VARIETIES IN THE WINETR WHEAT YIELD LOSS NURSERY (EXP162) ON THE PCFS </t>
  </si>
  <si>
    <t>FARM NEAR PULLMAN, WA UNDER NATURAL INFECTION IN 2024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</si>
  <si>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30 October, 2023 at PCFS Farm, Pullman, WA  Using the Sunderman Tractor, 4.5 FT wide plot with 4 rows.</t>
    </r>
  </si>
  <si>
    <r>
      <t xml:space="preserve">               </t>
    </r>
    <r>
      <rPr>
        <sz val="10"/>
        <rFont val="Arial"/>
        <family val="2"/>
      </rPr>
      <t>54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no wind</t>
    </r>
    <r>
      <rPr>
        <sz val="10"/>
        <color indexed="8"/>
        <rFont val="Arial"/>
        <family val="2"/>
      </rPr>
      <t xml:space="preserve">. Alleys were made by sprayed with Glystar 5 Extra at 24 fl oz/A + 0.25% v/v M90 in 20 water solution gallon/A on </t>
    </r>
    <r>
      <rPr>
        <sz val="10"/>
        <rFont val="Arial"/>
        <family val="2"/>
      </rPr>
      <t>10 May</t>
    </r>
    <r>
      <rPr>
        <sz val="10"/>
        <color indexed="8"/>
        <rFont val="Arial"/>
        <family val="2"/>
      </rPr>
      <t>.</t>
    </r>
  </si>
  <si>
    <r>
      <t xml:space="preserve">              Weed was controlled with Huskie 15.0 fl oz/A + Axial Star 16.4 fl oz/A + M-90  0.25% v/v at early jointing stage (Feekes 5)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>, temperaure was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</si>
  <si>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 xml:space="preserve">, 2024 when plants were at early </t>
    </r>
  </si>
  <si>
    <r>
      <t xml:space="preserve">              was sprayed second time on </t>
    </r>
    <r>
      <rPr>
        <sz val="10"/>
        <rFont val="Arial"/>
        <family val="2"/>
      </rPr>
      <t>30 May</t>
    </r>
    <r>
      <rPr>
        <sz val="10"/>
        <color indexed="8"/>
        <rFont val="Arial"/>
        <family val="2"/>
      </rPr>
      <t xml:space="preserve"> when plants were at boot stage (Feekes 10) and the non-first sparyayed PS279 plots had 25-40% severity    </t>
    </r>
  </si>
  <si>
    <r>
      <t xml:space="preserve">             </t>
    </r>
    <r>
      <rPr>
        <sz val="10"/>
        <rFont val="Arial"/>
        <family val="2"/>
      </rPr>
      <t>(Temperature 45.5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235SW at 6.2 mph).</t>
    </r>
  </si>
  <si>
    <r>
      <t xml:space="preserve">              jointing stage (Feekes 5) and stripe rust was just showing up (temperature 54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210SW at 6.4 mph); and Quilt Xcel 14 fl oz/A with 0.25% NIS (M90)</t>
    </r>
  </si>
  <si>
    <r>
      <rPr>
        <b/>
        <sz val="10"/>
        <color indexed="8"/>
        <rFont val="Arial"/>
        <family val="2"/>
      </rPr>
      <t>HARVEST:</t>
    </r>
    <r>
      <rPr>
        <sz val="10"/>
        <rFont val="Arial"/>
        <family val="2"/>
      </rPr>
      <t xml:space="preserve"> 8/2/2024</t>
    </r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</si>
  <si>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5)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 xml:space="preserve"> when stripe rust was absent in the field,</t>
    </r>
  </si>
  <si>
    <r>
      <t xml:space="preserve">  and second time on</t>
    </r>
    <r>
      <rPr>
        <sz val="10"/>
        <rFont val="Arial"/>
        <family val="2"/>
      </rPr>
      <t xml:space="preserve"> 30 May</t>
    </r>
    <r>
      <rPr>
        <sz val="10"/>
        <color indexed="8"/>
        <rFont val="Arial"/>
        <family val="2"/>
      </rPr>
      <t xml:space="preserve"> when plants were at boot stage (Feekes 10) and the non-first spray PS279 plots had 0-0.1% stripe rust severity.</t>
    </r>
  </si>
  <si>
    <t xml:space="preserve">Winter Wheat Yield Loss Study </t>
  </si>
  <si>
    <t>2023-24</t>
  </si>
  <si>
    <t>LOC = 04, PCFS</t>
  </si>
  <si>
    <t>12 rows PS279</t>
  </si>
  <si>
    <t>REPIV</t>
  </si>
  <si>
    <t>REPIII</t>
  </si>
  <si>
    <t>REPII</t>
  </si>
  <si>
    <t>REPI</t>
  </si>
  <si>
    <t>8 rows PS279</t>
  </si>
  <si>
    <t>PS 279</t>
  </si>
  <si>
    <t>PLANTING DATE:</t>
  </si>
  <si>
    <t>DATE OF FOLIAR FUNGICIDE APPLICATION:</t>
  </si>
  <si>
    <t>WEATHER AND NOTES:</t>
  </si>
  <si>
    <t>UI Magic CL+</t>
  </si>
  <si>
    <t xml:space="preserve">Wind :  MPH ,    SW </t>
  </si>
  <si>
    <r>
      <rPr>
        <sz val="10"/>
        <color indexed="8"/>
        <rFont val="Geneva"/>
      </rPr>
      <t xml:space="preserve">Temp  </t>
    </r>
    <r>
      <rPr>
        <vertAlign val="superscript"/>
        <sz val="10"/>
        <color indexed="8"/>
        <rFont val="Geneva"/>
      </rPr>
      <t>0</t>
    </r>
    <r>
      <rPr>
        <sz val="10"/>
        <color indexed="8"/>
        <rFont val="Geneva"/>
      </rPr>
      <t>F</t>
    </r>
  </si>
  <si>
    <t xml:space="preserve">Growth Stage : </t>
  </si>
  <si>
    <t>Rust -   %  on Susceptible -Check</t>
  </si>
  <si>
    <t xml:space="preserve">Quilt Xcel applied @ _ oz/ac ; </t>
  </si>
  <si>
    <t xml:space="preserve">M-90 </t>
  </si>
  <si>
    <t xml:space="preserve">Quilt___ML /3 gal + M-90 60 ml , total </t>
  </si>
  <si>
    <t>4.5 gal</t>
  </si>
  <si>
    <t>N</t>
  </si>
  <si>
    <t>W</t>
  </si>
  <si>
    <t>E</t>
  </si>
  <si>
    <t>S</t>
  </si>
  <si>
    <t xml:space="preserve">Yield Loss by Stripe Rust and Increase by Fungicide on Winter Wheat Varieties in 2024 </t>
  </si>
  <si>
    <t>Test weight (LB/BU)</t>
  </si>
  <si>
    <r>
      <t>Spray</t>
    </r>
    <r>
      <rPr>
        <b/>
        <vertAlign val="superscript"/>
        <sz val="10"/>
        <color theme="0"/>
        <rFont val="Arial"/>
        <family val="2"/>
      </rPr>
      <t>a</t>
    </r>
  </si>
  <si>
    <r>
      <t>rating</t>
    </r>
    <r>
      <rPr>
        <b/>
        <vertAlign val="superscript"/>
        <sz val="10"/>
        <color theme="0"/>
        <rFont val="Arial"/>
        <family val="2"/>
      </rPr>
      <t>b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</si>
  <si>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</t>
    </r>
  </si>
  <si>
    <t xml:space="preserve">  may not need fungicide application, and those with rating 2 or higher need application.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</si>
</sst>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7"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sz val="10"/>
      <color rgb="FF0000CC"/>
      <name val="Arial"/>
      <family val="2"/>
    </font>
    <font>
      <sz val="10"/>
      <color rgb="FF008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Geneva"/>
    </font>
    <font>
      <sz val="8"/>
      <color indexed="8"/>
      <name val="Geneva"/>
    </font>
    <font>
      <sz val="7"/>
      <color indexed="8"/>
      <name val="Geneva"/>
    </font>
    <font>
      <sz val="9"/>
      <color indexed="8"/>
      <name val="Geneva"/>
    </font>
    <font>
      <b/>
      <sz val="8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11"/>
      <name val="Arial"/>
    </font>
    <font>
      <vertAlign val="superscript"/>
      <sz val="10"/>
      <color indexed="8"/>
      <name val="Geneva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rgb="FFFFFF00"/>
      <name val="Arial"/>
      <family val="2"/>
    </font>
    <font>
      <b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rgb="FF0000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6600"/>
        <bgColor indexed="64"/>
      </patternFill>
    </fill>
  </fills>
  <borders count="1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medium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medium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/>
      <diagonal/>
    </border>
    <border>
      <left style="thin">
        <color indexed="14"/>
      </left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 style="medium">
        <color indexed="8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rgb="FF00FFFF"/>
      </left>
      <right style="thin">
        <color rgb="FF00FFFF"/>
      </right>
      <top style="medium">
        <color rgb="FF00FFFF"/>
      </top>
      <bottom style="thin">
        <color rgb="FF00FFFF"/>
      </bottom>
      <diagonal/>
    </border>
    <border>
      <left style="thin">
        <color rgb="FF00FFFF"/>
      </left>
      <right style="medium">
        <color rgb="FF00FFFF"/>
      </right>
      <top style="medium">
        <color rgb="FF00FFFF"/>
      </top>
      <bottom style="thin">
        <color rgb="FF00FFFF"/>
      </bottom>
      <diagonal/>
    </border>
    <border>
      <left style="medium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medium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medium">
        <color rgb="FF00FFFF"/>
      </bottom>
      <diagonal/>
    </border>
    <border>
      <left style="thin">
        <color rgb="FF00FFFF"/>
      </left>
      <right style="medium">
        <color rgb="FF00FFFF"/>
      </right>
      <top style="thin">
        <color rgb="FF00FFFF"/>
      </top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 style="medium">
        <color rgb="FF00FFFF"/>
      </right>
      <top/>
      <bottom style="thin">
        <color rgb="FF00FFFF"/>
      </bottom>
      <diagonal/>
    </border>
    <border>
      <left style="medium">
        <color rgb="FF00FFFF"/>
      </left>
      <right style="thin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 style="medium">
        <color rgb="FF00FFFF"/>
      </top>
      <bottom/>
      <diagonal/>
    </border>
    <border>
      <left style="medium">
        <color rgb="FF00FFFF"/>
      </left>
      <right style="thin">
        <color rgb="FF00FFFF"/>
      </right>
      <top/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medium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 style="medium">
        <color rgb="FF00FFFF"/>
      </top>
      <bottom style="medium">
        <color rgb="FF00FFFF"/>
      </bottom>
      <diagonal/>
    </border>
    <border>
      <left style="thin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</borders>
  <cellStyleXfs count="1">
    <xf numFmtId="0" fontId="0" fillId="0" borderId="0" applyNumberFormat="0" applyFill="0" applyBorder="0" applyProtection="0"/>
  </cellStyleXfs>
  <cellXfs count="346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1" fillId="0" borderId="10" xfId="0" applyFont="1" applyFill="1" applyBorder="1"/>
    <xf numFmtId="0" fontId="0" fillId="0" borderId="10" xfId="0" applyFill="1" applyBorder="1"/>
    <xf numFmtId="0" fontId="1" fillId="0" borderId="10" xfId="0" applyFont="1" applyFill="1" applyBorder="1" applyAlignment="1">
      <alignment vertical="center"/>
    </xf>
    <xf numFmtId="0" fontId="1" fillId="0" borderId="0" xfId="0" applyNumberFormat="1" applyFont="1" applyFill="1"/>
    <xf numFmtId="49" fontId="1" fillId="0" borderId="2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right" vertical="center"/>
    </xf>
    <xf numFmtId="1" fontId="1" fillId="0" borderId="22" xfId="0" applyNumberFormat="1" applyFont="1" applyFill="1" applyBorder="1" applyAlignment="1">
      <alignment horizontal="left" vertical="center"/>
    </xf>
    <xf numFmtId="166" fontId="1" fillId="0" borderId="2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right" vertical="center"/>
    </xf>
    <xf numFmtId="1" fontId="1" fillId="0" borderId="6" xfId="0" applyNumberFormat="1" applyFont="1" applyFill="1" applyBorder="1" applyAlignment="1">
      <alignment horizontal="left" vertical="center"/>
    </xf>
    <xf numFmtId="166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vertical="center"/>
    </xf>
    <xf numFmtId="0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right" vertical="center"/>
    </xf>
    <xf numFmtId="1" fontId="1" fillId="0" borderId="27" xfId="0" applyNumberFormat="1" applyFont="1" applyFill="1" applyBorder="1" applyAlignment="1">
      <alignment horizontal="left" vertical="center"/>
    </xf>
    <xf numFmtId="166" fontId="1" fillId="0" borderId="2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vertical="center"/>
    </xf>
    <xf numFmtId="1" fontId="2" fillId="0" borderId="1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vertical="center"/>
    </xf>
    <xf numFmtId="1" fontId="2" fillId="0" borderId="19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/>
    </xf>
    <xf numFmtId="1" fontId="2" fillId="0" borderId="19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7" fillId="0" borderId="0" xfId="0" applyNumberFormat="1" applyFont="1" applyFill="1"/>
    <xf numFmtId="165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166" fontId="7" fillId="0" borderId="22" xfId="0" applyNumberFormat="1" applyFont="1" applyFill="1" applyBorder="1" applyAlignment="1">
      <alignment horizontal="right" vertical="center"/>
    </xf>
    <xf numFmtId="166" fontId="7" fillId="0" borderId="6" xfId="0" applyNumberFormat="1" applyFont="1" applyFill="1" applyBorder="1" applyAlignment="1">
      <alignment horizontal="right" vertical="center"/>
    </xf>
    <xf numFmtId="166" fontId="7" fillId="0" borderId="27" xfId="0" applyNumberFormat="1" applyFont="1" applyFill="1" applyBorder="1" applyAlignment="1">
      <alignment horizontal="right" vertical="center"/>
    </xf>
    <xf numFmtId="0" fontId="8" fillId="0" borderId="0" xfId="0" applyNumberFormat="1" applyFont="1" applyFill="1"/>
    <xf numFmtId="0" fontId="6" fillId="0" borderId="14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166" fontId="8" fillId="0" borderId="29" xfId="0" applyNumberFormat="1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166" fontId="8" fillId="0" borderId="5" xfId="0" applyNumberFormat="1" applyFont="1" applyFill="1" applyBorder="1" applyAlignment="1">
      <alignment vertical="center"/>
    </xf>
    <xf numFmtId="0" fontId="9" fillId="0" borderId="0" xfId="0" applyNumberFormat="1" applyFont="1" applyFill="1"/>
    <xf numFmtId="164" fontId="4" fillId="0" borderId="16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166" fontId="9" fillId="0" borderId="22" xfId="0" applyNumberFormat="1" applyFont="1" applyFill="1" applyBorder="1" applyAlignment="1">
      <alignment horizontal="right" vertical="center"/>
    </xf>
    <xf numFmtId="166" fontId="9" fillId="0" borderId="6" xfId="0" applyNumberFormat="1" applyFont="1" applyFill="1" applyBorder="1" applyAlignment="1">
      <alignment horizontal="right" vertical="center"/>
    </xf>
    <xf numFmtId="166" fontId="9" fillId="0" borderId="27" xfId="0" applyNumberFormat="1" applyFont="1" applyFill="1" applyBorder="1" applyAlignment="1">
      <alignment horizontal="right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Fill="1" applyBorder="1"/>
    <xf numFmtId="166" fontId="13" fillId="0" borderId="7" xfId="0" applyNumberFormat="1" applyFont="1" applyFill="1" applyBorder="1"/>
    <xf numFmtId="0" fontId="14" fillId="0" borderId="4" xfId="0" applyFont="1" applyFill="1" applyBorder="1"/>
    <xf numFmtId="166" fontId="14" fillId="0" borderId="27" xfId="0" applyNumberFormat="1" applyFont="1" applyFill="1" applyBorder="1"/>
    <xf numFmtId="0" fontId="15" fillId="0" borderId="18" xfId="0" applyFont="1" applyFill="1" applyBorder="1"/>
    <xf numFmtId="0" fontId="15" fillId="0" borderId="10" xfId="0" applyFont="1" applyFill="1" applyBorder="1" applyAlignment="1">
      <alignment horizontal="center"/>
    </xf>
    <xf numFmtId="166" fontId="10" fillId="0" borderId="19" xfId="0" applyNumberFormat="1" applyFont="1" applyFill="1" applyBorder="1"/>
    <xf numFmtId="166" fontId="10" fillId="0" borderId="19" xfId="0" applyNumberFormat="1" applyFont="1" applyFill="1" applyBorder="1" applyAlignment="1">
      <alignment horizontal="right"/>
    </xf>
    <xf numFmtId="0" fontId="10" fillId="0" borderId="48" xfId="0" applyFont="1" applyFill="1" applyBorder="1" applyAlignment="1">
      <alignment horizontal="center"/>
    </xf>
    <xf numFmtId="0" fontId="10" fillId="0" borderId="49" xfId="0" applyFont="1" applyFill="1" applyBorder="1"/>
    <xf numFmtId="0" fontId="10" fillId="0" borderId="50" xfId="0" applyFont="1" applyFill="1" applyBorder="1" applyAlignment="1">
      <alignment horizontal="center"/>
    </xf>
    <xf numFmtId="166" fontId="10" fillId="0" borderId="20" xfId="0" applyNumberFormat="1" applyFont="1" applyFill="1" applyBorder="1"/>
    <xf numFmtId="166" fontId="10" fillId="0" borderId="20" xfId="0" applyNumberFormat="1" applyFont="1" applyFill="1" applyBorder="1" applyAlignment="1">
      <alignment horizontal="right"/>
    </xf>
    <xf numFmtId="0" fontId="10" fillId="0" borderId="51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12" xfId="0" applyFont="1" applyFill="1" applyBorder="1" applyAlignment="1">
      <alignment horizontal="center"/>
    </xf>
    <xf numFmtId="166" fontId="10" fillId="0" borderId="27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0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6" fontId="12" fillId="0" borderId="7" xfId="0" applyNumberFormat="1" applyFont="1" applyBorder="1" applyAlignment="1">
      <alignment vertical="center"/>
    </xf>
    <xf numFmtId="1" fontId="12" fillId="0" borderId="46" xfId="0" applyNumberFormat="1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166" fontId="21" fillId="0" borderId="27" xfId="0" applyNumberFormat="1" applyFont="1" applyBorder="1" applyAlignment="1">
      <alignment vertical="center"/>
    </xf>
    <xf numFmtId="1" fontId="21" fillId="0" borderId="5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166" fontId="12" fillId="0" borderId="55" xfId="0" applyNumberFormat="1" applyFont="1" applyBorder="1" applyAlignment="1">
      <alignment vertical="center"/>
    </xf>
    <xf numFmtId="1" fontId="12" fillId="0" borderId="56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166" fontId="12" fillId="0" borderId="58" xfId="0" applyNumberFormat="1" applyFont="1" applyBorder="1" applyAlignment="1">
      <alignment vertical="center"/>
    </xf>
    <xf numFmtId="1" fontId="12" fillId="0" borderId="59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166" fontId="12" fillId="0" borderId="38" xfId="0" applyNumberFormat="1" applyFont="1" applyBorder="1" applyAlignment="1">
      <alignment vertical="center"/>
    </xf>
    <xf numFmtId="166" fontId="13" fillId="0" borderId="19" xfId="0" applyNumberFormat="1" applyFont="1" applyFill="1" applyBorder="1"/>
    <xf numFmtId="166" fontId="14" fillId="0" borderId="19" xfId="0" applyNumberFormat="1" applyFont="1" applyFill="1" applyBorder="1"/>
    <xf numFmtId="166" fontId="10" fillId="0" borderId="26" xfId="0" applyNumberFormat="1" applyFont="1" applyFill="1" applyBorder="1"/>
    <xf numFmtId="0" fontId="10" fillId="0" borderId="3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166" fontId="14" fillId="0" borderId="26" xfId="0" applyNumberFormat="1" applyFont="1" applyFill="1" applyBorder="1"/>
    <xf numFmtId="0" fontId="22" fillId="0" borderId="10" xfId="0" applyFont="1" applyFill="1" applyBorder="1"/>
    <xf numFmtId="0" fontId="0" fillId="2" borderId="60" xfId="0" applyFill="1" applyBorder="1"/>
    <xf numFmtId="0" fontId="23" fillId="2" borderId="60" xfId="0" applyFont="1" applyFill="1" applyBorder="1" applyAlignment="1">
      <alignment horizontal="right"/>
    </xf>
    <xf numFmtId="0" fontId="23" fillId="2" borderId="60" xfId="0" applyFont="1" applyFill="1" applyBorder="1" applyAlignment="1">
      <alignment horizontal="center"/>
    </xf>
    <xf numFmtId="0" fontId="23" fillId="0" borderId="60" xfId="0" applyFont="1" applyBorder="1" applyAlignment="1">
      <alignment horizontal="center"/>
    </xf>
    <xf numFmtId="49" fontId="23" fillId="2" borderId="60" xfId="0" applyNumberFormat="1" applyFont="1" applyFill="1" applyBorder="1" applyAlignment="1">
      <alignment horizontal="left"/>
    </xf>
    <xf numFmtId="49" fontId="0" fillId="2" borderId="60" xfId="0" applyNumberFormat="1" applyFill="1" applyBorder="1"/>
    <xf numFmtId="0" fontId="0" fillId="2" borderId="61" xfId="0" applyFill="1" applyBorder="1"/>
    <xf numFmtId="49" fontId="24" fillId="2" borderId="62" xfId="0" applyNumberFormat="1" applyFont="1" applyFill="1" applyBorder="1"/>
    <xf numFmtId="0" fontId="25" fillId="2" borderId="63" xfId="0" applyNumberFormat="1" applyFont="1" applyFill="1" applyBorder="1" applyAlignment="1">
      <alignment horizontal="left"/>
    </xf>
    <xf numFmtId="0" fontId="23" fillId="2" borderId="64" xfId="0" applyNumberFormat="1" applyFont="1" applyFill="1" applyBorder="1" applyAlignment="1">
      <alignment horizontal="left"/>
    </xf>
    <xf numFmtId="0" fontId="25" fillId="0" borderId="63" xfId="0" applyNumberFormat="1" applyFont="1" applyBorder="1" applyAlignment="1">
      <alignment horizontal="left"/>
    </xf>
    <xf numFmtId="0" fontId="0" fillId="2" borderId="65" xfId="0" applyNumberFormat="1" applyFill="1" applyBorder="1"/>
    <xf numFmtId="0" fontId="0" fillId="2" borderId="66" xfId="0" applyFill="1" applyBorder="1"/>
    <xf numFmtId="0" fontId="25" fillId="2" borderId="67" xfId="0" applyNumberFormat="1" applyFont="1" applyFill="1" applyBorder="1" applyAlignment="1">
      <alignment horizontal="left"/>
    </xf>
    <xf numFmtId="0" fontId="23" fillId="2" borderId="68" xfId="0" applyNumberFormat="1" applyFont="1" applyFill="1" applyBorder="1" applyAlignment="1">
      <alignment horizontal="left"/>
    </xf>
    <xf numFmtId="0" fontId="25" fillId="0" borderId="67" xfId="0" applyNumberFormat="1" applyFont="1" applyBorder="1" applyAlignment="1">
      <alignment horizontal="left"/>
    </xf>
    <xf numFmtId="0" fontId="23" fillId="2" borderId="66" xfId="0" applyFont="1" applyFill="1" applyBorder="1"/>
    <xf numFmtId="0" fontId="23" fillId="2" borderId="69" xfId="0" applyFont="1" applyFill="1" applyBorder="1"/>
    <xf numFmtId="0" fontId="25" fillId="2" borderId="70" xfId="0" applyNumberFormat="1" applyFont="1" applyFill="1" applyBorder="1" applyAlignment="1">
      <alignment horizontal="left"/>
    </xf>
    <xf numFmtId="0" fontId="23" fillId="2" borderId="71" xfId="0" applyNumberFormat="1" applyFont="1" applyFill="1" applyBorder="1" applyAlignment="1">
      <alignment horizontal="left"/>
    </xf>
    <xf numFmtId="0" fontId="25" fillId="0" borderId="70" xfId="0" applyNumberFormat="1" applyFont="1" applyBorder="1" applyAlignment="1">
      <alignment horizontal="left"/>
    </xf>
    <xf numFmtId="0" fontId="26" fillId="2" borderId="65" xfId="0" applyNumberFormat="1" applyFont="1" applyFill="1" applyBorder="1" applyAlignment="1">
      <alignment horizontal="center"/>
    </xf>
    <xf numFmtId="49" fontId="26" fillId="2" borderId="62" xfId="0" applyNumberFormat="1" applyFont="1" applyFill="1" applyBorder="1" applyAlignment="1">
      <alignment horizontal="left"/>
    </xf>
    <xf numFmtId="0" fontId="0" fillId="2" borderId="69" xfId="0" applyFill="1" applyBorder="1"/>
    <xf numFmtId="0" fontId="0" fillId="2" borderId="72" xfId="0" applyFill="1" applyBorder="1"/>
    <xf numFmtId="0" fontId="26" fillId="2" borderId="73" xfId="0" applyFont="1" applyFill="1" applyBorder="1" applyAlignment="1">
      <alignment horizontal="center"/>
    </xf>
    <xf numFmtId="0" fontId="26" fillId="2" borderId="73" xfId="0" applyFont="1" applyFill="1" applyBorder="1" applyAlignment="1">
      <alignment horizontal="right"/>
    </xf>
    <xf numFmtId="49" fontId="26" fillId="2" borderId="73" xfId="0" applyNumberFormat="1" applyFont="1" applyFill="1" applyBorder="1" applyAlignment="1">
      <alignment horizontal="center"/>
    </xf>
    <xf numFmtId="0" fontId="0" fillId="2" borderId="73" xfId="0" applyFill="1" applyBorder="1"/>
    <xf numFmtId="0" fontId="26" fillId="0" borderId="73" xfId="0" applyFont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26" fillId="2" borderId="61" xfId="0" applyFont="1" applyFill="1" applyBorder="1" applyAlignment="1">
      <alignment horizontal="center"/>
    </xf>
    <xf numFmtId="0" fontId="26" fillId="2" borderId="61" xfId="0" applyFont="1" applyFill="1" applyBorder="1" applyAlignment="1">
      <alignment horizontal="right"/>
    </xf>
    <xf numFmtId="0" fontId="26" fillId="0" borderId="60" xfId="0" applyFont="1" applyBorder="1" applyAlignment="1">
      <alignment horizontal="center"/>
    </xf>
    <xf numFmtId="49" fontId="27" fillId="2" borderId="74" xfId="0" applyNumberFormat="1" applyFont="1" applyFill="1" applyBorder="1" applyAlignment="1">
      <alignment horizontal="center"/>
    </xf>
    <xf numFmtId="0" fontId="0" fillId="2" borderId="77" xfId="0" applyFill="1" applyBorder="1"/>
    <xf numFmtId="49" fontId="24" fillId="2" borderId="74" xfId="0" applyNumberFormat="1" applyFont="1" applyFill="1" applyBorder="1" applyAlignment="1">
      <alignment horizontal="center"/>
    </xf>
    <xf numFmtId="0" fontId="0" fillId="2" borderId="78" xfId="0" applyFill="1" applyBorder="1"/>
    <xf numFmtId="0" fontId="28" fillId="2" borderId="79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80" xfId="0" applyFill="1" applyBorder="1"/>
    <xf numFmtId="0" fontId="24" fillId="2" borderId="79" xfId="0" applyNumberFormat="1" applyFont="1" applyFill="1" applyBorder="1" applyAlignment="1">
      <alignment horizontal="center"/>
    </xf>
    <xf numFmtId="49" fontId="0" fillId="2" borderId="2" xfId="0" applyNumberFormat="1" applyFill="1" applyBorder="1"/>
    <xf numFmtId="0" fontId="27" fillId="2" borderId="65" xfId="0" applyFont="1" applyFill="1" applyBorder="1"/>
    <xf numFmtId="49" fontId="23" fillId="2" borderId="61" xfId="0" applyNumberFormat="1" applyFont="1" applyFill="1" applyBorder="1"/>
    <xf numFmtId="0" fontId="29" fillId="2" borderId="61" xfId="0" applyFont="1" applyFill="1" applyBorder="1"/>
    <xf numFmtId="0" fontId="23" fillId="2" borderId="60" xfId="0" applyFont="1" applyFill="1" applyBorder="1"/>
    <xf numFmtId="0" fontId="28" fillId="2" borderId="81" xfId="0" applyNumberFormat="1" applyFont="1" applyFill="1" applyBorder="1" applyAlignment="1">
      <alignment horizontal="center"/>
    </xf>
    <xf numFmtId="0" fontId="0" fillId="2" borderId="67" xfId="0" applyFill="1" applyBorder="1"/>
    <xf numFmtId="0" fontId="0" fillId="2" borderId="68" xfId="0" applyFill="1" applyBorder="1"/>
    <xf numFmtId="0" fontId="24" fillId="2" borderId="81" xfId="0" applyNumberFormat="1" applyFont="1" applyFill="1" applyBorder="1" applyAlignment="1">
      <alignment horizontal="center"/>
    </xf>
    <xf numFmtId="0" fontId="30" fillId="2" borderId="65" xfId="0" applyFont="1" applyFill="1" applyBorder="1"/>
    <xf numFmtId="49" fontId="23" fillId="2" borderId="82" xfId="0" applyNumberFormat="1" applyFont="1" applyFill="1" applyBorder="1"/>
    <xf numFmtId="0" fontId="29" fillId="2" borderId="82" xfId="0" applyFont="1" applyFill="1" applyBorder="1"/>
    <xf numFmtId="0" fontId="23" fillId="2" borderId="82" xfId="0" applyFont="1" applyFill="1" applyBorder="1"/>
    <xf numFmtId="0" fontId="0" fillId="2" borderId="82" xfId="0" applyFill="1" applyBorder="1"/>
    <xf numFmtId="49" fontId="27" fillId="2" borderId="61" xfId="0" applyNumberFormat="1" applyFont="1" applyFill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4" fillId="3" borderId="81" xfId="0" applyNumberFormat="1" applyFont="1" applyFill="1" applyBorder="1" applyAlignment="1">
      <alignment horizontal="center"/>
    </xf>
    <xf numFmtId="49" fontId="0" fillId="3" borderId="2" xfId="0" applyNumberFormat="1" applyFill="1" applyBorder="1"/>
    <xf numFmtId="0" fontId="0" fillId="3" borderId="8" xfId="0" applyFill="1" applyBorder="1"/>
    <xf numFmtId="0" fontId="0" fillId="2" borderId="9" xfId="0" applyFill="1" applyBorder="1"/>
    <xf numFmtId="49" fontId="23" fillId="2" borderId="83" xfId="0" applyNumberFormat="1" applyFont="1" applyFill="1" applyBorder="1"/>
    <xf numFmtId="0" fontId="29" fillId="2" borderId="83" xfId="0" applyFont="1" applyFill="1" applyBorder="1"/>
    <xf numFmtId="0" fontId="23" fillId="2" borderId="83" xfId="0" applyFont="1" applyFill="1" applyBorder="1"/>
    <xf numFmtId="0" fontId="0" fillId="2" borderId="83" xfId="0" applyFill="1" applyBorder="1"/>
    <xf numFmtId="0" fontId="26" fillId="2" borderId="83" xfId="0" applyFont="1" applyFill="1" applyBorder="1" applyAlignment="1">
      <alignment horizontal="center"/>
    </xf>
    <xf numFmtId="0" fontId="26" fillId="0" borderId="83" xfId="0" applyFont="1" applyBorder="1" applyAlignment="1">
      <alignment horizontal="center"/>
    </xf>
    <xf numFmtId="49" fontId="0" fillId="2" borderId="2" xfId="0" applyNumberFormat="1" applyFill="1" applyBorder="1" applyAlignment="1">
      <alignment horizontal="left"/>
    </xf>
    <xf numFmtId="49" fontId="0" fillId="2" borderId="67" xfId="0" applyNumberFormat="1" applyFill="1" applyBorder="1" applyAlignment="1">
      <alignment horizontal="left"/>
    </xf>
    <xf numFmtId="49" fontId="0" fillId="2" borderId="68" xfId="0" applyNumberFormat="1" applyFill="1" applyBorder="1" applyAlignment="1">
      <alignment horizontal="left"/>
    </xf>
    <xf numFmtId="0" fontId="26" fillId="2" borderId="60" xfId="0" applyFont="1" applyFill="1" applyBorder="1"/>
    <xf numFmtId="49" fontId="23" fillId="2" borderId="84" xfId="0" applyNumberFormat="1" applyFont="1" applyFill="1" applyBorder="1"/>
    <xf numFmtId="0" fontId="29" fillId="2" borderId="84" xfId="0" applyFont="1" applyFill="1" applyBorder="1"/>
    <xf numFmtId="0" fontId="23" fillId="2" borderId="84" xfId="0" applyFont="1" applyFill="1" applyBorder="1"/>
    <xf numFmtId="0" fontId="0" fillId="2" borderId="84" xfId="0" applyFill="1" applyBorder="1"/>
    <xf numFmtId="49" fontId="0" fillId="2" borderId="84" xfId="0" applyNumberFormat="1" applyFill="1" applyBorder="1"/>
    <xf numFmtId="0" fontId="26" fillId="2" borderId="84" xfId="0" applyFont="1" applyFill="1" applyBorder="1" applyAlignment="1">
      <alignment horizontal="left"/>
    </xf>
    <xf numFmtId="0" fontId="26" fillId="0" borderId="84" xfId="0" applyFont="1" applyBorder="1" applyAlignment="1">
      <alignment horizontal="center"/>
    </xf>
    <xf numFmtId="0" fontId="24" fillId="2" borderId="85" xfId="0" applyFont="1" applyFill="1" applyBorder="1" applyAlignment="1">
      <alignment horizontal="right"/>
    </xf>
    <xf numFmtId="0" fontId="24" fillId="2" borderId="85" xfId="0" applyFont="1" applyFill="1" applyBorder="1" applyAlignment="1">
      <alignment horizontal="center"/>
    </xf>
    <xf numFmtId="49" fontId="24" fillId="2" borderId="85" xfId="0" applyNumberFormat="1" applyFont="1" applyFill="1" applyBorder="1" applyAlignment="1">
      <alignment horizontal="center"/>
    </xf>
    <xf numFmtId="0" fontId="28" fillId="2" borderId="85" xfId="0" applyFont="1" applyFill="1" applyBorder="1"/>
    <xf numFmtId="0" fontId="23" fillId="0" borderId="85" xfId="0" applyFont="1" applyBorder="1" applyAlignment="1">
      <alignment horizontal="center"/>
    </xf>
    <xf numFmtId="0" fontId="28" fillId="3" borderId="81" xfId="0" applyNumberFormat="1" applyFont="1" applyFill="1" applyBorder="1" applyAlignment="1">
      <alignment horizontal="center"/>
    </xf>
    <xf numFmtId="0" fontId="0" fillId="3" borderId="9" xfId="0" applyFill="1" applyBorder="1"/>
    <xf numFmtId="0" fontId="24" fillId="2" borderId="85" xfId="0" applyFont="1" applyFill="1" applyBorder="1" applyAlignment="1">
      <alignment horizontal="left"/>
    </xf>
    <xf numFmtId="49" fontId="24" fillId="2" borderId="85" xfId="0" applyNumberFormat="1" applyFont="1" applyFill="1" applyBorder="1" applyAlignment="1">
      <alignment horizontal="left"/>
    </xf>
    <xf numFmtId="0" fontId="23" fillId="2" borderId="73" xfId="0" applyFont="1" applyFill="1" applyBorder="1"/>
    <xf numFmtId="0" fontId="23" fillId="2" borderId="85" xfId="0" applyFont="1" applyFill="1" applyBorder="1"/>
    <xf numFmtId="49" fontId="23" fillId="2" borderId="85" xfId="0" applyNumberFormat="1" applyFont="1" applyFill="1" applyBorder="1"/>
    <xf numFmtId="0" fontId="0" fillId="2" borderId="85" xfId="0" applyFill="1" applyBorder="1"/>
    <xf numFmtId="49" fontId="0" fillId="3" borderId="2" xfId="0" applyNumberFormat="1" applyFill="1" applyBorder="1" applyAlignment="1">
      <alignment horizontal="left"/>
    </xf>
    <xf numFmtId="49" fontId="0" fillId="3" borderId="8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0" fontId="23" fillId="2" borderId="85" xfId="0" applyFont="1" applyFill="1" applyBorder="1" applyAlignment="1">
      <alignment horizontal="right"/>
    </xf>
    <xf numFmtId="0" fontId="23" fillId="2" borderId="85" xfId="0" applyFont="1" applyFill="1" applyBorder="1" applyAlignment="1">
      <alignment horizontal="center"/>
    </xf>
    <xf numFmtId="0" fontId="28" fillId="2" borderId="86" xfId="0" applyNumberFormat="1" applyFont="1" applyFill="1" applyBorder="1" applyAlignment="1">
      <alignment horizontal="center"/>
    </xf>
    <xf numFmtId="0" fontId="0" fillId="2" borderId="87" xfId="0" applyFill="1" applyBorder="1"/>
    <xf numFmtId="0" fontId="0" fillId="2" borderId="88" xfId="0" applyFill="1" applyBorder="1"/>
    <xf numFmtId="0" fontId="0" fillId="2" borderId="89" xfId="0" applyFill="1" applyBorder="1"/>
    <xf numFmtId="0" fontId="0" fillId="2" borderId="65" xfId="0" applyFill="1" applyBorder="1"/>
    <xf numFmtId="0" fontId="27" fillId="2" borderId="73" xfId="0" applyFont="1" applyFill="1" applyBorder="1"/>
    <xf numFmtId="0" fontId="0" fillId="0" borderId="73" xfId="0" applyBorder="1"/>
    <xf numFmtId="0" fontId="24" fillId="2" borderId="90" xfId="0" applyFont="1" applyFill="1" applyBorder="1"/>
    <xf numFmtId="0" fontId="0" fillId="2" borderId="10" xfId="0" applyFill="1" applyBorder="1"/>
    <xf numFmtId="0" fontId="0" fillId="2" borderId="11" xfId="0" applyFill="1" applyBorder="1"/>
    <xf numFmtId="49" fontId="0" fillId="3" borderId="81" xfId="0" applyNumberFormat="1" applyFill="1" applyBorder="1" applyAlignment="1">
      <alignment horizontal="left"/>
    </xf>
    <xf numFmtId="49" fontId="0" fillId="3" borderId="91" xfId="0" applyNumberFormat="1" applyFill="1" applyBorder="1" applyAlignment="1">
      <alignment horizontal="left"/>
    </xf>
    <xf numFmtId="49" fontId="0" fillId="3" borderId="9" xfId="0" applyNumberFormat="1" applyFill="1" applyBorder="1" applyAlignment="1">
      <alignment horizontal="left"/>
    </xf>
    <xf numFmtId="0" fontId="27" fillId="2" borderId="60" xfId="0" applyFont="1" applyFill="1" applyBorder="1"/>
    <xf numFmtId="49" fontId="23" fillId="0" borderId="60" xfId="0" applyNumberFormat="1" applyFont="1" applyBorder="1" applyAlignment="1">
      <alignment horizontal="center"/>
    </xf>
    <xf numFmtId="0" fontId="30" fillId="2" borderId="60" xfId="0" applyFont="1" applyFill="1" applyBorder="1"/>
    <xf numFmtId="49" fontId="23" fillId="2" borderId="60" xfId="0" applyNumberFormat="1" applyFont="1" applyFill="1" applyBorder="1" applyAlignment="1">
      <alignment horizontal="right"/>
    </xf>
    <xf numFmtId="0" fontId="0" fillId="0" borderId="60" xfId="0" applyBorder="1"/>
    <xf numFmtId="0" fontId="24" fillId="3" borderId="86" xfId="0" applyNumberFormat="1" applyFont="1" applyFill="1" applyBorder="1" applyAlignment="1">
      <alignment horizontal="center"/>
    </xf>
    <xf numFmtId="49" fontId="0" fillId="3" borderId="4" xfId="0" applyNumberFormat="1" applyFill="1" applyBorder="1"/>
    <xf numFmtId="0" fontId="0" fillId="3" borderId="92" xfId="0" applyFill="1" applyBorder="1"/>
    <xf numFmtId="0" fontId="0" fillId="2" borderId="12" xfId="0" applyFill="1" applyBorder="1"/>
    <xf numFmtId="0" fontId="0" fillId="2" borderId="90" xfId="0" applyFill="1" applyBorder="1"/>
    <xf numFmtId="0" fontId="0" fillId="2" borderId="13" xfId="0" applyFill="1" applyBorder="1"/>
    <xf numFmtId="0" fontId="0" fillId="2" borderId="93" xfId="0" applyFill="1" applyBorder="1"/>
    <xf numFmtId="0" fontId="0" fillId="2" borderId="94" xfId="0" applyFill="1" applyBorder="1"/>
    <xf numFmtId="164" fontId="29" fillId="2" borderId="60" xfId="0" applyNumberFormat="1" applyFont="1" applyFill="1" applyBorder="1" applyAlignment="1">
      <alignment horizontal="center"/>
    </xf>
    <xf numFmtId="0" fontId="23" fillId="0" borderId="60" xfId="0" applyFont="1" applyBorder="1"/>
    <xf numFmtId="0" fontId="29" fillId="2" borderId="60" xfId="0" applyFont="1" applyFill="1" applyBorder="1" applyAlignment="1">
      <alignment horizontal="left"/>
    </xf>
    <xf numFmtId="0" fontId="29" fillId="2" borderId="60" xfId="0" applyFont="1" applyFill="1" applyBorder="1"/>
    <xf numFmtId="0" fontId="23" fillId="2" borderId="60" xfId="0" applyFont="1" applyFill="1" applyBorder="1" applyAlignment="1">
      <alignment horizontal="left"/>
    </xf>
    <xf numFmtId="0" fontId="0" fillId="0" borderId="0" xfId="0" applyNumberFormat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34" fillId="4" borderId="105" xfId="0" applyFont="1" applyFill="1" applyBorder="1" applyAlignment="1">
      <alignment vertical="center"/>
    </xf>
    <xf numFmtId="166" fontId="34" fillId="4" borderId="111" xfId="0" applyNumberFormat="1" applyFont="1" applyFill="1" applyBorder="1" applyAlignment="1">
      <alignment vertical="center"/>
    </xf>
    <xf numFmtId="1" fontId="34" fillId="4" borderId="112" xfId="0" applyNumberFormat="1" applyFont="1" applyFill="1" applyBorder="1" applyAlignment="1">
      <alignment horizontal="center" vertical="center"/>
    </xf>
    <xf numFmtId="0" fontId="32" fillId="6" borderId="106" xfId="0" applyFont="1" applyFill="1" applyBorder="1" applyAlignment="1">
      <alignment vertical="center"/>
    </xf>
    <xf numFmtId="0" fontId="32" fillId="6" borderId="95" xfId="0" applyFont="1" applyFill="1" applyBorder="1" applyAlignment="1">
      <alignment horizontal="center" vertical="center"/>
    </xf>
    <xf numFmtId="0" fontId="32" fillId="6" borderId="95" xfId="0" applyFont="1" applyFill="1" applyBorder="1" applyAlignment="1">
      <alignment vertical="center"/>
    </xf>
    <xf numFmtId="0" fontId="32" fillId="6" borderId="95" xfId="0" applyFont="1" applyFill="1" applyBorder="1" applyAlignment="1">
      <alignment horizontal="right" vertical="center"/>
    </xf>
    <xf numFmtId="0" fontId="32" fillId="6" borderId="96" xfId="0" applyFont="1" applyFill="1" applyBorder="1" applyAlignment="1">
      <alignment horizontal="center" vertical="center"/>
    </xf>
    <xf numFmtId="0" fontId="32" fillId="6" borderId="107" xfId="0" applyFont="1" applyFill="1" applyBorder="1" applyAlignment="1">
      <alignment vertical="center"/>
    </xf>
    <xf numFmtId="0" fontId="32" fillId="6" borderId="100" xfId="0" applyFont="1" applyFill="1" applyBorder="1" applyAlignment="1">
      <alignment horizontal="right" vertical="center"/>
    </xf>
    <xf numFmtId="0" fontId="32" fillId="6" borderId="100" xfId="0" applyFont="1" applyFill="1" applyBorder="1" applyAlignment="1">
      <alignment horizontal="center" vertical="center"/>
    </xf>
    <xf numFmtId="0" fontId="32" fillId="6" borderId="100" xfId="0" applyFont="1" applyFill="1" applyBorder="1" applyAlignment="1">
      <alignment vertical="center"/>
    </xf>
    <xf numFmtId="0" fontId="32" fillId="6" borderId="101" xfId="0" applyFont="1" applyFill="1" applyBorder="1" applyAlignment="1">
      <alignment horizontal="center" vertical="center"/>
    </xf>
    <xf numFmtId="0" fontId="35" fillId="7" borderId="102" xfId="0" applyFont="1" applyFill="1" applyBorder="1" applyAlignment="1">
      <alignment vertical="center"/>
    </xf>
    <xf numFmtId="166" fontId="35" fillId="7" borderId="103" xfId="0" applyNumberFormat="1" applyFont="1" applyFill="1" applyBorder="1" applyAlignment="1">
      <alignment vertical="center"/>
    </xf>
    <xf numFmtId="1" fontId="35" fillId="7" borderId="104" xfId="0" applyNumberFormat="1" applyFont="1" applyFill="1" applyBorder="1" applyAlignment="1">
      <alignment horizontal="center" vertical="center"/>
    </xf>
    <xf numFmtId="0" fontId="35" fillId="8" borderId="97" xfId="0" applyFont="1" applyFill="1" applyBorder="1" applyAlignment="1">
      <alignment vertical="center"/>
    </xf>
    <xf numFmtId="166" fontId="35" fillId="8" borderId="98" xfId="0" applyNumberFormat="1" applyFont="1" applyFill="1" applyBorder="1" applyAlignment="1">
      <alignment vertical="center"/>
    </xf>
    <xf numFmtId="1" fontId="35" fillId="8" borderId="99" xfId="0" applyNumberFormat="1" applyFont="1" applyFill="1" applyBorder="1" applyAlignment="1">
      <alignment horizontal="center" vertical="center"/>
    </xf>
    <xf numFmtId="0" fontId="32" fillId="5" borderId="97" xfId="0" applyFont="1" applyFill="1" applyBorder="1" applyAlignment="1">
      <alignment vertical="center"/>
    </xf>
    <xf numFmtId="166" fontId="32" fillId="5" borderId="98" xfId="0" applyNumberFormat="1" applyFont="1" applyFill="1" applyBorder="1" applyAlignment="1">
      <alignment vertical="center"/>
    </xf>
    <xf numFmtId="1" fontId="32" fillId="5" borderId="99" xfId="0" applyNumberFormat="1" applyFont="1" applyFill="1" applyBorder="1" applyAlignment="1">
      <alignment horizontal="center" vertical="center"/>
    </xf>
    <xf numFmtId="0" fontId="32" fillId="5" borderId="108" xfId="0" applyFont="1" applyFill="1" applyBorder="1" applyAlignment="1">
      <alignment vertical="center"/>
    </xf>
    <xf numFmtId="166" fontId="32" fillId="5" borderId="109" xfId="0" applyNumberFormat="1" applyFont="1" applyFill="1" applyBorder="1" applyAlignment="1">
      <alignment vertical="center"/>
    </xf>
    <xf numFmtId="1" fontId="32" fillId="5" borderId="110" xfId="0" applyNumberFormat="1" applyFont="1" applyFill="1" applyBorder="1" applyAlignment="1">
      <alignment horizontal="center" vertical="center"/>
    </xf>
    <xf numFmtId="0" fontId="32" fillId="9" borderId="97" xfId="0" applyFont="1" applyFill="1" applyBorder="1" applyAlignment="1">
      <alignment vertical="center"/>
    </xf>
    <xf numFmtId="166" fontId="32" fillId="9" borderId="98" xfId="0" applyNumberFormat="1" applyFont="1" applyFill="1" applyBorder="1" applyAlignment="1">
      <alignment vertical="center"/>
    </xf>
    <xf numFmtId="1" fontId="32" fillId="9" borderId="99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/>
    </xf>
    <xf numFmtId="2" fontId="10" fillId="0" borderId="47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2" fontId="10" fillId="0" borderId="27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166" fontId="10" fillId="0" borderId="8" xfId="0" applyNumberFormat="1" applyFont="1" applyFill="1" applyBorder="1" applyAlignment="1">
      <alignment horizontal="center"/>
    </xf>
    <xf numFmtId="166" fontId="10" fillId="0" borderId="9" xfId="0" applyNumberFormat="1" applyFont="1" applyFill="1" applyBorder="1" applyAlignment="1">
      <alignment horizontal="center"/>
    </xf>
    <xf numFmtId="0" fontId="32" fillId="6" borderId="95" xfId="0" applyFont="1" applyFill="1" applyBorder="1" applyAlignment="1">
      <alignment horizontal="center" vertical="center"/>
    </xf>
    <xf numFmtId="0" fontId="32" fillId="6" borderId="100" xfId="0" applyFont="1" applyFill="1" applyBorder="1" applyAlignment="1">
      <alignment horizontal="center" vertical="center"/>
    </xf>
    <xf numFmtId="0" fontId="27" fillId="2" borderId="75" xfId="0" applyNumberFormat="1" applyFont="1" applyFill="1" applyBorder="1" applyAlignment="1">
      <alignment horizontal="left"/>
    </xf>
    <xf numFmtId="0" fontId="27" fillId="2" borderId="75" xfId="0" applyFont="1" applyFill="1" applyBorder="1" applyAlignment="1">
      <alignment horizontal="left"/>
    </xf>
    <xf numFmtId="0" fontId="27" fillId="2" borderId="76" xfId="0" applyFont="1" applyFill="1" applyBorder="1" applyAlignment="1">
      <alignment horizontal="left"/>
    </xf>
    <xf numFmtId="0" fontId="24" fillId="2" borderId="7" xfId="0" applyNumberFormat="1" applyFont="1" applyFill="1" applyBorder="1" applyAlignment="1">
      <alignment horizontal="left"/>
    </xf>
    <xf numFmtId="0" fontId="24" fillId="2" borderId="75" xfId="0" applyFont="1" applyFill="1" applyBorder="1" applyAlignment="1">
      <alignment horizontal="left"/>
    </xf>
    <xf numFmtId="0" fontId="24" fillId="2" borderId="76" xfId="0" applyFont="1" applyFill="1" applyBorder="1" applyAlignment="1">
      <alignment horizontal="left"/>
    </xf>
    <xf numFmtId="49" fontId="0" fillId="2" borderId="60" xfId="0" applyNumberFormat="1" applyFill="1" applyBorder="1"/>
    <xf numFmtId="0" fontId="0" fillId="2" borderId="60" xfId="0" applyFill="1" applyBorder="1"/>
    <xf numFmtId="0" fontId="23" fillId="2" borderId="60" xfId="0" applyFont="1" applyFill="1" applyBorder="1" applyAlignment="1">
      <alignment horizontal="center"/>
    </xf>
    <xf numFmtId="49" fontId="0" fillId="2" borderId="61" xfId="0" applyNumberFormat="1" applyFill="1" applyBorder="1"/>
    <xf numFmtId="0" fontId="23" fillId="2" borderId="61" xfId="0" applyFont="1" applyFill="1" applyBorder="1" applyAlignment="1">
      <alignment horizontal="center"/>
    </xf>
    <xf numFmtId="0" fontId="0" fillId="2" borderId="61" xfId="0" applyFill="1" applyBorder="1"/>
    <xf numFmtId="14" fontId="24" fillId="2" borderId="61" xfId="0" applyNumberFormat="1" applyFont="1" applyFill="1" applyBorder="1" applyAlignment="1">
      <alignment horizontal="center"/>
    </xf>
    <xf numFmtId="49" fontId="23" fillId="0" borderId="61" xfId="0" applyNumberFormat="1" applyFont="1" applyBorder="1" applyAlignment="1">
      <alignment horizontal="center"/>
    </xf>
    <xf numFmtId="0" fontId="36" fillId="0" borderId="52" xfId="0" applyFont="1" applyBorder="1" applyAlignment="1">
      <alignment vertical="center"/>
    </xf>
    <xf numFmtId="0" fontId="36" fillId="0" borderId="33" xfId="0" applyFont="1" applyBorder="1" applyAlignment="1">
      <alignment horizontal="center" vertical="center"/>
    </xf>
    <xf numFmtId="166" fontId="36" fillId="0" borderId="33" xfId="0" applyNumberFormat="1" applyFont="1" applyBorder="1" applyAlignment="1">
      <alignment vertical="center"/>
    </xf>
    <xf numFmtId="166" fontId="36" fillId="0" borderId="38" xfId="0" applyNumberFormat="1" applyFont="1" applyBorder="1" applyAlignment="1">
      <alignment vertical="center"/>
    </xf>
    <xf numFmtId="1" fontId="36" fillId="0" borderId="5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96D35F"/>
      <rgbColor rgb="FFBDC0BF"/>
      <rgbColor rgb="FFAAAAAA"/>
      <rgbColor rgb="FFCDE8B5"/>
      <rgbColor rgb="FF3F3F3F"/>
      <rgbColor rgb="FFBFBFBF"/>
      <rgbColor rgb="FFFFFFFF"/>
      <rgbColor rgb="FF92D05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3300"/>
      <color rgb="FF009900"/>
      <color rgb="FFA50021"/>
      <color rgb="FF000066"/>
      <color rgb="FF3333CC"/>
      <color rgb="FF00FFFF"/>
      <color rgb="FF00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35</xdr:row>
      <xdr:rowOff>133350</xdr:rowOff>
    </xdr:from>
    <xdr:to>
      <xdr:col>19</xdr:col>
      <xdr:colOff>257175</xdr:colOff>
      <xdr:row>37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46255EA-D83E-49A7-9DAA-3C06345B81F0}"/>
            </a:ext>
          </a:extLst>
        </xdr:cNvPr>
        <xdr:cNvSpPr/>
      </xdr:nvSpPr>
      <xdr:spPr>
        <a:xfrm flipH="1">
          <a:off x="6181725" y="5857875"/>
          <a:ext cx="209550" cy="209550"/>
        </a:xfrm>
        <a:prstGeom prst="star4">
          <a:avLst>
            <a:gd name="adj" fmla="val 12500"/>
          </a:avLst>
        </a:prstGeom>
        <a:solidFill>
          <a:srgbClr val="FFFFFF"/>
        </a:solidFill>
        <a:ln w="9360" cap="sq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11"/>
  <sheetViews>
    <sheetView showGridLines="0" topLeftCell="A3" zoomScaleNormal="100" workbookViewId="0">
      <selection activeCell="V35" sqref="V35"/>
    </sheetView>
  </sheetViews>
  <sheetFormatPr defaultColWidth="8.85546875" defaultRowHeight="12.75" customHeight="1"/>
  <cols>
    <col min="1" max="1" width="16.42578125" style="6" customWidth="1"/>
    <col min="2" max="2" width="6.28515625" style="6" customWidth="1"/>
    <col min="3" max="3" width="5.5703125" style="6" customWidth="1"/>
    <col min="4" max="4" width="4.42578125" style="6" customWidth="1"/>
    <col min="5" max="5" width="6.140625" style="6" customWidth="1"/>
    <col min="6" max="6" width="7.5703125" style="6" customWidth="1"/>
    <col min="7" max="7" width="3.140625" style="6" customWidth="1"/>
    <col min="8" max="8" width="3.28515625" style="6" customWidth="1"/>
    <col min="9" max="9" width="3" style="6" customWidth="1"/>
    <col min="10" max="10" width="4.140625" style="6" customWidth="1"/>
    <col min="11" max="11" width="6.7109375" style="6" customWidth="1"/>
    <col min="12" max="13" width="6.85546875" style="6" customWidth="1"/>
    <col min="14" max="15" width="7.28515625" style="6" customWidth="1"/>
    <col min="16" max="16" width="8.42578125" style="59" customWidth="1"/>
    <col min="17" max="17" width="5.5703125" style="6" customWidth="1"/>
    <col min="18" max="18" width="6.5703125" style="73" customWidth="1"/>
    <col min="19" max="19" width="7.42578125" style="6" customWidth="1"/>
    <col min="20" max="20" width="6.140625" style="66" customWidth="1"/>
    <col min="21" max="16384" width="8.85546875" style="1"/>
  </cols>
  <sheetData>
    <row r="1" spans="1:20" ht="12.75" customHeight="1">
      <c r="A1" s="3" t="s">
        <v>46</v>
      </c>
    </row>
    <row r="2" spans="1:20" ht="12.75" customHeight="1">
      <c r="A2" s="4" t="s">
        <v>42</v>
      </c>
    </row>
    <row r="3" spans="1:20" ht="12.75" customHeight="1">
      <c r="A3" s="4" t="s">
        <v>43</v>
      </c>
    </row>
    <row r="4" spans="1:20" ht="12.75" customHeight="1">
      <c r="A4" s="3" t="s">
        <v>47</v>
      </c>
    </row>
    <row r="5" spans="1:20" ht="12.75" customHeight="1">
      <c r="A5" s="3" t="s">
        <v>96</v>
      </c>
    </row>
    <row r="6" spans="1:20" ht="12.75" customHeight="1">
      <c r="A6" s="3" t="s">
        <v>44</v>
      </c>
    </row>
    <row r="7" spans="1:20" ht="12.75" customHeight="1">
      <c r="A7" s="3" t="s">
        <v>98</v>
      </c>
    </row>
    <row r="8" spans="1:20" ht="12.75" customHeight="1">
      <c r="A8" s="3" t="s">
        <v>97</v>
      </c>
    </row>
    <row r="9" spans="1:20" ht="12.75" customHeight="1">
      <c r="A9" s="3" t="s">
        <v>56</v>
      </c>
    </row>
    <row r="10" spans="1:20" ht="12.75" customHeight="1">
      <c r="A10" s="3" t="s">
        <v>99</v>
      </c>
    </row>
    <row r="11" spans="1:20" ht="12.75" customHeight="1">
      <c r="A11" s="147" t="s">
        <v>102</v>
      </c>
    </row>
    <row r="12" spans="1:20" ht="12.75" customHeight="1">
      <c r="A12" s="3" t="s">
        <v>100</v>
      </c>
    </row>
    <row r="13" spans="1:20" ht="12.75" customHeight="1">
      <c r="A13" s="3" t="s">
        <v>101</v>
      </c>
    </row>
    <row r="14" spans="1:20" ht="12.75" customHeight="1">
      <c r="A14" s="3" t="s">
        <v>45</v>
      </c>
    </row>
    <row r="15" spans="1:20" ht="12.75" customHeight="1" thickBot="1">
      <c r="A15" s="5" t="s">
        <v>103</v>
      </c>
    </row>
    <row r="16" spans="1:20" s="2" customFormat="1" ht="12.75" customHeight="1">
      <c r="A16" s="33"/>
      <c r="B16" s="34"/>
      <c r="C16" s="35"/>
      <c r="D16" s="36"/>
      <c r="E16" s="37"/>
      <c r="F16" s="38" t="s">
        <v>0</v>
      </c>
      <c r="G16" s="311" t="s">
        <v>1</v>
      </c>
      <c r="H16" s="311"/>
      <c r="I16" s="311"/>
      <c r="J16" s="311"/>
      <c r="K16" s="311"/>
      <c r="L16" s="311"/>
      <c r="M16" s="311"/>
      <c r="N16" s="311"/>
      <c r="O16" s="311"/>
      <c r="P16" s="311"/>
      <c r="Q16" s="39"/>
      <c r="R16" s="74"/>
      <c r="S16" s="40"/>
      <c r="T16" s="67"/>
    </row>
    <row r="17" spans="1:20" s="2" customFormat="1" ht="12.75" customHeight="1">
      <c r="A17" s="41"/>
      <c r="B17" s="42"/>
      <c r="C17" s="43"/>
      <c r="D17" s="44"/>
      <c r="E17" s="45"/>
      <c r="F17" s="46" t="s">
        <v>57</v>
      </c>
      <c r="G17" s="309">
        <v>45426</v>
      </c>
      <c r="H17" s="309"/>
      <c r="I17" s="309">
        <v>45441</v>
      </c>
      <c r="J17" s="309"/>
      <c r="K17" s="309">
        <v>45455</v>
      </c>
      <c r="L17" s="309"/>
      <c r="M17" s="309">
        <v>45464</v>
      </c>
      <c r="N17" s="309"/>
      <c r="O17" s="47"/>
      <c r="P17" s="60"/>
      <c r="Q17" s="48" t="s">
        <v>3</v>
      </c>
      <c r="R17" s="75" t="s">
        <v>61</v>
      </c>
      <c r="S17" s="49"/>
      <c r="T17" s="68"/>
    </row>
    <row r="18" spans="1:20" s="2" customFormat="1" ht="12.75" customHeight="1">
      <c r="A18" s="41"/>
      <c r="B18" s="42" t="s">
        <v>4</v>
      </c>
      <c r="C18" s="43"/>
      <c r="D18" s="44"/>
      <c r="E18" s="50">
        <v>2024</v>
      </c>
      <c r="F18" s="46" t="s">
        <v>58</v>
      </c>
      <c r="G18" s="310" t="s">
        <v>58</v>
      </c>
      <c r="H18" s="310"/>
      <c r="I18" s="310" t="s">
        <v>48</v>
      </c>
      <c r="J18" s="310"/>
      <c r="K18" s="310" t="s">
        <v>59</v>
      </c>
      <c r="L18" s="310"/>
      <c r="M18" s="310" t="s">
        <v>60</v>
      </c>
      <c r="N18" s="310"/>
      <c r="O18" s="42"/>
      <c r="P18" s="61" t="s">
        <v>49</v>
      </c>
      <c r="Q18" s="51" t="s">
        <v>50</v>
      </c>
      <c r="R18" s="76" t="s">
        <v>51</v>
      </c>
      <c r="S18" s="312" t="s">
        <v>52</v>
      </c>
      <c r="T18" s="313"/>
    </row>
    <row r="19" spans="1:20" s="2" customFormat="1" ht="13.5" customHeight="1" thickBot="1">
      <c r="A19" s="52" t="s">
        <v>5</v>
      </c>
      <c r="B19" s="53" t="s">
        <v>6</v>
      </c>
      <c r="C19" s="54" t="s">
        <v>7</v>
      </c>
      <c r="D19" s="53" t="s">
        <v>8</v>
      </c>
      <c r="E19" s="53" t="s">
        <v>2</v>
      </c>
      <c r="F19" s="55" t="s">
        <v>9</v>
      </c>
      <c r="G19" s="56" t="s">
        <v>10</v>
      </c>
      <c r="H19" s="57" t="s">
        <v>9</v>
      </c>
      <c r="I19" s="56" t="s">
        <v>10</v>
      </c>
      <c r="J19" s="57" t="s">
        <v>9</v>
      </c>
      <c r="K19" s="56" t="s">
        <v>10</v>
      </c>
      <c r="L19" s="57" t="s">
        <v>9</v>
      </c>
      <c r="M19" s="56" t="s">
        <v>10</v>
      </c>
      <c r="N19" s="57" t="s">
        <v>9</v>
      </c>
      <c r="O19" s="58" t="s">
        <v>53</v>
      </c>
      <c r="P19" s="62" t="s">
        <v>9</v>
      </c>
      <c r="Q19" s="55" t="s">
        <v>54</v>
      </c>
      <c r="R19" s="77" t="s">
        <v>62</v>
      </c>
      <c r="S19" s="55" t="s">
        <v>63</v>
      </c>
      <c r="T19" s="69" t="s">
        <v>55</v>
      </c>
    </row>
    <row r="20" spans="1:20" ht="14.65" customHeight="1">
      <c r="A20" s="7" t="s">
        <v>11</v>
      </c>
      <c r="B20" s="8">
        <v>1</v>
      </c>
      <c r="C20" s="9" t="s">
        <v>12</v>
      </c>
      <c r="D20" s="9" t="s">
        <v>13</v>
      </c>
      <c r="E20" s="10">
        <v>1</v>
      </c>
      <c r="F20" s="11">
        <v>99</v>
      </c>
      <c r="G20" s="12">
        <v>8</v>
      </c>
      <c r="H20" s="13">
        <v>3</v>
      </c>
      <c r="I20" s="12">
        <v>8</v>
      </c>
      <c r="J20" s="13">
        <v>35</v>
      </c>
      <c r="K20" s="12">
        <v>8</v>
      </c>
      <c r="L20" s="13">
        <v>75</v>
      </c>
      <c r="M20" s="12">
        <v>9</v>
      </c>
      <c r="N20" s="13">
        <v>100</v>
      </c>
      <c r="O20" s="12">
        <v>1842.5</v>
      </c>
      <c r="P20" s="63">
        <v>104.20643336868152</v>
      </c>
      <c r="Q20" s="14">
        <v>72</v>
      </c>
      <c r="R20" s="78">
        <v>50.780395622615956</v>
      </c>
      <c r="S20" s="8">
        <v>1980.4</v>
      </c>
      <c r="T20" s="70">
        <v>52.54256583618907</v>
      </c>
    </row>
    <row r="21" spans="1:20" ht="14.65" customHeight="1">
      <c r="A21" s="15" t="s">
        <v>11</v>
      </c>
      <c r="B21" s="16">
        <v>1</v>
      </c>
      <c r="C21" s="17" t="s">
        <v>12</v>
      </c>
      <c r="D21" s="17" t="s">
        <v>38</v>
      </c>
      <c r="E21" s="18">
        <v>81</v>
      </c>
      <c r="F21" s="19">
        <v>100</v>
      </c>
      <c r="G21" s="20">
        <v>8</v>
      </c>
      <c r="H21" s="21">
        <v>1</v>
      </c>
      <c r="I21" s="20">
        <v>8</v>
      </c>
      <c r="J21" s="21">
        <v>25</v>
      </c>
      <c r="K21" s="20">
        <v>8</v>
      </c>
      <c r="L21" s="21">
        <v>70</v>
      </c>
      <c r="M21" s="20">
        <v>9</v>
      </c>
      <c r="N21" s="21">
        <v>100</v>
      </c>
      <c r="O21" s="20">
        <v>1395</v>
      </c>
      <c r="P21" s="64">
        <v>91.905266878755739</v>
      </c>
      <c r="Q21" s="22">
        <v>72.899999999999991</v>
      </c>
      <c r="R21" s="79">
        <v>52.360669117957165</v>
      </c>
      <c r="S21" s="16">
        <v>2458.8000000000002</v>
      </c>
      <c r="T21" s="71">
        <v>61.860385041468312</v>
      </c>
    </row>
    <row r="22" spans="1:20" ht="14.65" customHeight="1">
      <c r="A22" s="15" t="s">
        <v>11</v>
      </c>
      <c r="B22" s="16">
        <v>1</v>
      </c>
      <c r="C22" s="17" t="s">
        <v>12</v>
      </c>
      <c r="D22" s="17" t="s">
        <v>39</v>
      </c>
      <c r="E22" s="18">
        <v>121</v>
      </c>
      <c r="F22" s="19">
        <v>100</v>
      </c>
      <c r="G22" s="20">
        <v>8</v>
      </c>
      <c r="H22" s="21">
        <v>4</v>
      </c>
      <c r="I22" s="20">
        <v>8</v>
      </c>
      <c r="J22" s="21">
        <v>40</v>
      </c>
      <c r="K22" s="20">
        <v>8</v>
      </c>
      <c r="L22" s="21">
        <v>70</v>
      </c>
      <c r="M22" s="20">
        <v>9</v>
      </c>
      <c r="N22" s="21">
        <v>100</v>
      </c>
      <c r="O22" s="20">
        <v>2010</v>
      </c>
      <c r="P22" s="64">
        <v>105.4789678331566</v>
      </c>
      <c r="Q22" s="22">
        <v>73.8</v>
      </c>
      <c r="R22" s="79">
        <v>55.210805243483264</v>
      </c>
      <c r="S22" s="16">
        <v>1755.3</v>
      </c>
      <c r="T22" s="71">
        <v>41.370716280316394</v>
      </c>
    </row>
    <row r="23" spans="1:20" ht="14.65" customHeight="1">
      <c r="A23" s="15" t="s">
        <v>11</v>
      </c>
      <c r="B23" s="16">
        <v>1</v>
      </c>
      <c r="C23" s="17" t="s">
        <v>12</v>
      </c>
      <c r="D23" s="17" t="s">
        <v>40</v>
      </c>
      <c r="E23" s="18">
        <v>181</v>
      </c>
      <c r="F23" s="19">
        <v>99</v>
      </c>
      <c r="G23" s="20">
        <v>8</v>
      </c>
      <c r="H23" s="21">
        <v>1</v>
      </c>
      <c r="I23" s="20">
        <v>8</v>
      </c>
      <c r="J23" s="21">
        <v>25</v>
      </c>
      <c r="K23" s="20">
        <v>8</v>
      </c>
      <c r="L23" s="21">
        <v>80</v>
      </c>
      <c r="M23" s="20">
        <v>9</v>
      </c>
      <c r="N23" s="21">
        <v>100</v>
      </c>
      <c r="O23" s="20">
        <v>1740</v>
      </c>
      <c r="P23" s="64">
        <v>98.409331919406156</v>
      </c>
      <c r="Q23" s="22">
        <v>75.149999999999991</v>
      </c>
      <c r="R23" s="79">
        <v>51.246011920350419</v>
      </c>
      <c r="S23" s="16">
        <v>1414.4</v>
      </c>
      <c r="T23" s="71">
        <v>35.626251168734491</v>
      </c>
    </row>
    <row r="24" spans="1:20" ht="14.65" customHeight="1">
      <c r="A24" s="15" t="s">
        <v>11</v>
      </c>
      <c r="B24" s="16">
        <v>1</v>
      </c>
      <c r="C24" s="17" t="s">
        <v>14</v>
      </c>
      <c r="D24" s="17" t="s">
        <v>13</v>
      </c>
      <c r="E24" s="18">
        <v>2</v>
      </c>
      <c r="F24" s="19">
        <v>100</v>
      </c>
      <c r="G24" s="20">
        <v>8</v>
      </c>
      <c r="H24" s="21">
        <v>3</v>
      </c>
      <c r="I24" s="20">
        <v>2</v>
      </c>
      <c r="J24" s="21">
        <v>3</v>
      </c>
      <c r="K24" s="20">
        <v>3</v>
      </c>
      <c r="L24" s="21">
        <v>1</v>
      </c>
      <c r="M24" s="20">
        <v>3</v>
      </c>
      <c r="N24" s="21">
        <v>3</v>
      </c>
      <c r="O24" s="20">
        <v>91</v>
      </c>
      <c r="P24" s="64">
        <v>5.1466949452103217</v>
      </c>
      <c r="Q24" s="22">
        <v>74.7</v>
      </c>
      <c r="R24" s="79">
        <v>59.909296975167372</v>
      </c>
      <c r="S24" s="16">
        <v>5646.7</v>
      </c>
      <c r="T24" s="71">
        <v>121.17192864723141</v>
      </c>
    </row>
    <row r="25" spans="1:20" ht="14.65" customHeight="1">
      <c r="A25" s="15" t="s">
        <v>11</v>
      </c>
      <c r="B25" s="16">
        <v>1</v>
      </c>
      <c r="C25" s="17" t="s">
        <v>14</v>
      </c>
      <c r="D25" s="17" t="s">
        <v>38</v>
      </c>
      <c r="E25" s="18">
        <v>82</v>
      </c>
      <c r="F25" s="19">
        <v>100</v>
      </c>
      <c r="G25" s="20">
        <v>8</v>
      </c>
      <c r="H25" s="21">
        <v>5</v>
      </c>
      <c r="I25" s="20">
        <v>2</v>
      </c>
      <c r="J25" s="21">
        <v>5</v>
      </c>
      <c r="K25" s="20">
        <v>2</v>
      </c>
      <c r="L25" s="21">
        <v>8</v>
      </c>
      <c r="M25" s="20">
        <v>2</v>
      </c>
      <c r="N25" s="21">
        <v>10</v>
      </c>
      <c r="O25" s="20">
        <v>247</v>
      </c>
      <c r="P25" s="64">
        <v>13.969600565570872</v>
      </c>
      <c r="Q25" s="22">
        <v>74.25</v>
      </c>
      <c r="R25" s="79">
        <v>59.584776525231234</v>
      </c>
      <c r="S25" s="16">
        <v>5724.2</v>
      </c>
      <c r="T25" s="71">
        <v>124.25250611729417</v>
      </c>
    </row>
    <row r="26" spans="1:20" ht="14.65" customHeight="1">
      <c r="A26" s="15" t="s">
        <v>11</v>
      </c>
      <c r="B26" s="16">
        <v>1</v>
      </c>
      <c r="C26" s="17" t="s">
        <v>14</v>
      </c>
      <c r="D26" s="17" t="s">
        <v>39</v>
      </c>
      <c r="E26" s="18">
        <v>122</v>
      </c>
      <c r="F26" s="19">
        <v>95</v>
      </c>
      <c r="G26" s="20">
        <v>8</v>
      </c>
      <c r="H26" s="21">
        <v>4</v>
      </c>
      <c r="I26" s="20">
        <v>2</v>
      </c>
      <c r="J26" s="21">
        <v>7</v>
      </c>
      <c r="K26" s="20">
        <v>2</v>
      </c>
      <c r="L26" s="21">
        <v>7</v>
      </c>
      <c r="M26" s="20">
        <v>2</v>
      </c>
      <c r="N26" s="21">
        <v>7</v>
      </c>
      <c r="O26" s="20">
        <v>243.5</v>
      </c>
      <c r="P26" s="64">
        <v>13.77165075998586</v>
      </c>
      <c r="Q26" s="22">
        <v>72.899999999999991</v>
      </c>
      <c r="R26" s="79">
        <v>56.551215797567316</v>
      </c>
      <c r="S26" s="16">
        <v>3928.3</v>
      </c>
      <c r="T26" s="71">
        <v>96.323820033746671</v>
      </c>
    </row>
    <row r="27" spans="1:20" ht="14.65" customHeight="1">
      <c r="A27" s="15" t="s">
        <v>11</v>
      </c>
      <c r="B27" s="16">
        <v>1</v>
      </c>
      <c r="C27" s="17" t="s">
        <v>14</v>
      </c>
      <c r="D27" s="17" t="s">
        <v>40</v>
      </c>
      <c r="E27" s="18">
        <v>182</v>
      </c>
      <c r="F27" s="19">
        <v>90</v>
      </c>
      <c r="G27" s="20">
        <v>8</v>
      </c>
      <c r="H27" s="21">
        <v>1</v>
      </c>
      <c r="I27" s="20">
        <v>2</v>
      </c>
      <c r="J27" s="21">
        <v>3</v>
      </c>
      <c r="K27" s="20">
        <v>2</v>
      </c>
      <c r="L27" s="21">
        <v>3</v>
      </c>
      <c r="M27" s="20">
        <v>3</v>
      </c>
      <c r="N27" s="21">
        <v>3</v>
      </c>
      <c r="O27" s="20">
        <v>99</v>
      </c>
      <c r="P27" s="64">
        <v>5.5991516436903499</v>
      </c>
      <c r="Q27" s="22">
        <v>75.149999999999991</v>
      </c>
      <c r="R27" s="79">
        <v>54.293682232794168</v>
      </c>
      <c r="S27" s="16">
        <v>3602.2</v>
      </c>
      <c r="T27" s="71">
        <v>94.203960409050254</v>
      </c>
    </row>
    <row r="28" spans="1:20" ht="14.65" customHeight="1">
      <c r="A28" s="15" t="s">
        <v>15</v>
      </c>
      <c r="B28" s="16">
        <v>2</v>
      </c>
      <c r="C28" s="17" t="s">
        <v>12</v>
      </c>
      <c r="D28" s="17" t="s">
        <v>13</v>
      </c>
      <c r="E28" s="18">
        <v>4</v>
      </c>
      <c r="F28" s="19">
        <v>99</v>
      </c>
      <c r="G28" s="20">
        <v>0</v>
      </c>
      <c r="H28" s="21">
        <v>0</v>
      </c>
      <c r="I28" s="20">
        <v>5</v>
      </c>
      <c r="J28" s="21">
        <v>5</v>
      </c>
      <c r="K28" s="20">
        <v>5</v>
      </c>
      <c r="L28" s="21">
        <v>15</v>
      </c>
      <c r="M28" s="20">
        <v>8</v>
      </c>
      <c r="N28" s="21">
        <v>40</v>
      </c>
      <c r="O28" s="20">
        <v>425</v>
      </c>
      <c r="P28" s="64">
        <v>24.036762106751503</v>
      </c>
      <c r="Q28" s="22">
        <v>74.25</v>
      </c>
      <c r="R28" s="79">
        <v>53.531764654683229</v>
      </c>
      <c r="S28" s="16">
        <v>4947.7</v>
      </c>
      <c r="T28" s="71">
        <v>120.74864796267011</v>
      </c>
    </row>
    <row r="29" spans="1:20" ht="14.65" customHeight="1">
      <c r="A29" s="15" t="s">
        <v>15</v>
      </c>
      <c r="B29" s="16">
        <v>2</v>
      </c>
      <c r="C29" s="17" t="s">
        <v>12</v>
      </c>
      <c r="D29" s="17" t="s">
        <v>38</v>
      </c>
      <c r="E29" s="18">
        <v>80</v>
      </c>
      <c r="F29" s="19">
        <v>100</v>
      </c>
      <c r="G29" s="20">
        <v>0</v>
      </c>
      <c r="H29" s="21">
        <v>0</v>
      </c>
      <c r="I29" s="20">
        <v>5</v>
      </c>
      <c r="J29" s="21">
        <v>5</v>
      </c>
      <c r="K29" s="20">
        <v>8</v>
      </c>
      <c r="L29" s="21">
        <v>5</v>
      </c>
      <c r="M29" s="20">
        <v>8</v>
      </c>
      <c r="N29" s="21">
        <v>25</v>
      </c>
      <c r="O29" s="20">
        <v>242.5</v>
      </c>
      <c r="P29" s="64">
        <v>13.715093672675858</v>
      </c>
      <c r="Q29" s="22">
        <v>73.350000000000009</v>
      </c>
      <c r="R29" s="79">
        <v>56.974503340962279</v>
      </c>
      <c r="S29" s="16">
        <v>5915.8</v>
      </c>
      <c r="T29" s="71">
        <v>135.94240451903238</v>
      </c>
    </row>
    <row r="30" spans="1:20" ht="14.65" customHeight="1">
      <c r="A30" s="15" t="s">
        <v>15</v>
      </c>
      <c r="B30" s="16">
        <v>2</v>
      </c>
      <c r="C30" s="17" t="s">
        <v>12</v>
      </c>
      <c r="D30" s="17" t="s">
        <v>39</v>
      </c>
      <c r="E30" s="18">
        <v>136</v>
      </c>
      <c r="F30" s="19">
        <v>100</v>
      </c>
      <c r="G30" s="20">
        <v>0</v>
      </c>
      <c r="H30" s="21">
        <v>0</v>
      </c>
      <c r="I30" s="20">
        <v>5</v>
      </c>
      <c r="J30" s="21">
        <v>3</v>
      </c>
      <c r="K30" s="20">
        <v>8</v>
      </c>
      <c r="L30" s="21">
        <v>10</v>
      </c>
      <c r="M30" s="20">
        <v>8</v>
      </c>
      <c r="N30" s="21">
        <v>20</v>
      </c>
      <c r="O30" s="20">
        <v>248.5</v>
      </c>
      <c r="P30" s="64">
        <v>14.054436196535876</v>
      </c>
      <c r="Q30" s="22">
        <v>71.55</v>
      </c>
      <c r="R30" s="79">
        <v>50.046697214064686</v>
      </c>
      <c r="S30" s="16">
        <v>3688.8</v>
      </c>
      <c r="T30" s="71">
        <v>98.928672117282233</v>
      </c>
    </row>
    <row r="31" spans="1:20" ht="14.65" customHeight="1">
      <c r="A31" s="15" t="s">
        <v>15</v>
      </c>
      <c r="B31" s="16">
        <v>2</v>
      </c>
      <c r="C31" s="17" t="s">
        <v>12</v>
      </c>
      <c r="D31" s="17" t="s">
        <v>40</v>
      </c>
      <c r="E31" s="18">
        <v>157</v>
      </c>
      <c r="F31" s="19">
        <v>97</v>
      </c>
      <c r="G31" s="20">
        <v>0</v>
      </c>
      <c r="H31" s="21">
        <v>0</v>
      </c>
      <c r="I31" s="20">
        <v>5</v>
      </c>
      <c r="J31" s="21">
        <v>5</v>
      </c>
      <c r="K31" s="20">
        <v>8</v>
      </c>
      <c r="L31" s="21">
        <v>20</v>
      </c>
      <c r="M31" s="20">
        <v>8</v>
      </c>
      <c r="N31" s="21">
        <v>60</v>
      </c>
      <c r="O31" s="20">
        <v>572.5</v>
      </c>
      <c r="P31" s="64">
        <v>32.378932484977021</v>
      </c>
      <c r="Q31" s="22">
        <v>74.7</v>
      </c>
      <c r="R31" s="79">
        <v>49.609300085889892</v>
      </c>
      <c r="S31" s="16">
        <v>3516.7</v>
      </c>
      <c r="T31" s="71">
        <v>93.951131749827482</v>
      </c>
    </row>
    <row r="32" spans="1:20" ht="14.65" customHeight="1">
      <c r="A32" s="15" t="s">
        <v>15</v>
      </c>
      <c r="B32" s="16">
        <v>2</v>
      </c>
      <c r="C32" s="17" t="s">
        <v>14</v>
      </c>
      <c r="D32" s="17" t="s">
        <v>13</v>
      </c>
      <c r="E32" s="18">
        <v>3</v>
      </c>
      <c r="F32" s="19">
        <v>100</v>
      </c>
      <c r="G32" s="20">
        <v>0</v>
      </c>
      <c r="H32" s="21">
        <v>0</v>
      </c>
      <c r="I32" s="20">
        <v>2</v>
      </c>
      <c r="J32" s="21">
        <v>3</v>
      </c>
      <c r="K32" s="20">
        <v>2</v>
      </c>
      <c r="L32" s="21">
        <v>3</v>
      </c>
      <c r="M32" s="20">
        <v>2</v>
      </c>
      <c r="N32" s="21">
        <v>3</v>
      </c>
      <c r="O32" s="20">
        <v>91.5</v>
      </c>
      <c r="P32" s="64">
        <v>5.1749734888653229</v>
      </c>
      <c r="Q32" s="22">
        <v>74.25</v>
      </c>
      <c r="R32" s="79">
        <v>52.783956661352128</v>
      </c>
      <c r="S32" s="16">
        <v>5712.7</v>
      </c>
      <c r="T32" s="71">
        <v>139.97972912768421</v>
      </c>
    </row>
    <row r="33" spans="1:20" ht="14.65" customHeight="1">
      <c r="A33" s="15" t="s">
        <v>15</v>
      </c>
      <c r="B33" s="16">
        <v>2</v>
      </c>
      <c r="C33" s="17" t="s">
        <v>14</v>
      </c>
      <c r="D33" s="17" t="s">
        <v>38</v>
      </c>
      <c r="E33" s="18">
        <v>79</v>
      </c>
      <c r="F33" s="19">
        <v>90</v>
      </c>
      <c r="G33" s="20">
        <v>0</v>
      </c>
      <c r="H33" s="21">
        <v>0</v>
      </c>
      <c r="I33" s="20">
        <v>2</v>
      </c>
      <c r="J33" s="21">
        <v>5</v>
      </c>
      <c r="K33" s="20">
        <v>2</v>
      </c>
      <c r="L33" s="21">
        <v>5</v>
      </c>
      <c r="M33" s="20">
        <v>2</v>
      </c>
      <c r="N33" s="21">
        <v>5</v>
      </c>
      <c r="O33" s="20">
        <v>152.5</v>
      </c>
      <c r="P33" s="64">
        <v>8.6249558147755394</v>
      </c>
      <c r="Q33" s="22">
        <v>72.45</v>
      </c>
      <c r="R33" s="79">
        <v>56.000941991153859</v>
      </c>
      <c r="S33" s="16">
        <v>5807.8</v>
      </c>
      <c r="T33" s="71">
        <v>152.74167586928439</v>
      </c>
    </row>
    <row r="34" spans="1:20" ht="14.65" customHeight="1">
      <c r="A34" s="15" t="s">
        <v>15</v>
      </c>
      <c r="B34" s="16">
        <v>2</v>
      </c>
      <c r="C34" s="17" t="s">
        <v>14</v>
      </c>
      <c r="D34" s="17" t="s">
        <v>39</v>
      </c>
      <c r="E34" s="18">
        <v>135</v>
      </c>
      <c r="F34" s="19">
        <v>99</v>
      </c>
      <c r="G34" s="20">
        <v>0</v>
      </c>
      <c r="H34" s="21">
        <v>0</v>
      </c>
      <c r="I34" s="20">
        <v>2</v>
      </c>
      <c r="J34" s="21">
        <v>4</v>
      </c>
      <c r="K34" s="20">
        <v>2</v>
      </c>
      <c r="L34" s="21">
        <v>1</v>
      </c>
      <c r="M34" s="20">
        <v>2</v>
      </c>
      <c r="N34" s="21">
        <v>1</v>
      </c>
      <c r="O34" s="20">
        <v>74</v>
      </c>
      <c r="P34" s="64">
        <v>4.1852244609402618</v>
      </c>
      <c r="Q34" s="22">
        <v>74.7</v>
      </c>
      <c r="R34" s="79">
        <v>50.992039394313437</v>
      </c>
      <c r="S34" s="16">
        <v>4439.7</v>
      </c>
      <c r="T34" s="71">
        <v>113.06223788346526</v>
      </c>
    </row>
    <row r="35" spans="1:20" ht="14.65" customHeight="1">
      <c r="A35" s="15" t="s">
        <v>15</v>
      </c>
      <c r="B35" s="16">
        <v>2</v>
      </c>
      <c r="C35" s="17" t="s">
        <v>14</v>
      </c>
      <c r="D35" s="17" t="s">
        <v>40</v>
      </c>
      <c r="E35" s="18">
        <v>158</v>
      </c>
      <c r="F35" s="19">
        <v>99</v>
      </c>
      <c r="G35" s="20">
        <v>0</v>
      </c>
      <c r="H35" s="21">
        <v>0</v>
      </c>
      <c r="I35" s="20">
        <v>2</v>
      </c>
      <c r="J35" s="21">
        <v>5</v>
      </c>
      <c r="K35" s="20">
        <v>2</v>
      </c>
      <c r="L35" s="21">
        <v>5</v>
      </c>
      <c r="M35" s="20">
        <v>2</v>
      </c>
      <c r="N35" s="21">
        <v>5</v>
      </c>
      <c r="O35" s="20">
        <v>152.5</v>
      </c>
      <c r="P35" s="64">
        <v>8.6249558147755394</v>
      </c>
      <c r="Q35" s="22">
        <v>74.7</v>
      </c>
      <c r="R35" s="79">
        <v>49.609300085889899</v>
      </c>
      <c r="S35" s="16">
        <v>5651.2</v>
      </c>
      <c r="T35" s="71">
        <v>147.92579495075481</v>
      </c>
    </row>
    <row r="36" spans="1:20" ht="14.65" customHeight="1">
      <c r="A36" s="15" t="s">
        <v>16</v>
      </c>
      <c r="B36" s="16">
        <v>3</v>
      </c>
      <c r="C36" s="17" t="s">
        <v>12</v>
      </c>
      <c r="D36" s="17" t="s">
        <v>13</v>
      </c>
      <c r="E36" s="18">
        <v>5</v>
      </c>
      <c r="F36" s="19">
        <v>98</v>
      </c>
      <c r="G36" s="20">
        <v>0</v>
      </c>
      <c r="H36" s="21">
        <v>0</v>
      </c>
      <c r="I36" s="20">
        <v>2</v>
      </c>
      <c r="J36" s="21">
        <v>3</v>
      </c>
      <c r="K36" s="20">
        <v>2</v>
      </c>
      <c r="L36" s="21">
        <v>5</v>
      </c>
      <c r="M36" s="20">
        <v>2</v>
      </c>
      <c r="N36" s="21">
        <v>5</v>
      </c>
      <c r="O36" s="20">
        <v>123.5</v>
      </c>
      <c r="P36" s="64">
        <v>6.9848002827854359</v>
      </c>
      <c r="Q36" s="22">
        <v>73.8</v>
      </c>
      <c r="R36" s="79">
        <v>60.106831162085022</v>
      </c>
      <c r="S36" s="16">
        <v>6875.4</v>
      </c>
      <c r="T36" s="71">
        <v>151.88463095647055</v>
      </c>
    </row>
    <row r="37" spans="1:20" ht="14.65" customHeight="1">
      <c r="A37" s="15" t="s">
        <v>16</v>
      </c>
      <c r="B37" s="16">
        <v>3</v>
      </c>
      <c r="C37" s="17" t="s">
        <v>12</v>
      </c>
      <c r="D37" s="17" t="s">
        <v>38</v>
      </c>
      <c r="E37" s="18">
        <v>53</v>
      </c>
      <c r="F37" s="19">
        <v>95</v>
      </c>
      <c r="G37" s="20">
        <v>0</v>
      </c>
      <c r="H37" s="21">
        <v>0</v>
      </c>
      <c r="I37" s="20">
        <v>2</v>
      </c>
      <c r="J37" s="21">
        <v>2</v>
      </c>
      <c r="K37" s="20">
        <v>3</v>
      </c>
      <c r="L37" s="21">
        <v>2</v>
      </c>
      <c r="M37" s="20">
        <v>2</v>
      </c>
      <c r="N37" s="21">
        <v>5</v>
      </c>
      <c r="O37" s="20">
        <v>74.5</v>
      </c>
      <c r="P37" s="64">
        <v>4.2135030045952631</v>
      </c>
      <c r="Q37" s="22">
        <v>74.25</v>
      </c>
      <c r="R37" s="79">
        <v>58.512448081963988</v>
      </c>
      <c r="S37" s="16">
        <v>7690.9</v>
      </c>
      <c r="T37" s="71">
        <v>178.94969519288938</v>
      </c>
    </row>
    <row r="38" spans="1:20" ht="14.65" customHeight="1">
      <c r="A38" s="15" t="s">
        <v>16</v>
      </c>
      <c r="B38" s="16">
        <v>3</v>
      </c>
      <c r="C38" s="17" t="s">
        <v>12</v>
      </c>
      <c r="D38" s="17" t="s">
        <v>39</v>
      </c>
      <c r="E38" s="18">
        <v>97</v>
      </c>
      <c r="F38" s="19">
        <v>98</v>
      </c>
      <c r="G38" s="20">
        <v>0</v>
      </c>
      <c r="H38" s="21">
        <v>0</v>
      </c>
      <c r="I38" s="20">
        <v>2</v>
      </c>
      <c r="J38" s="21">
        <v>8</v>
      </c>
      <c r="K38" s="20">
        <v>2</v>
      </c>
      <c r="L38" s="21">
        <v>8</v>
      </c>
      <c r="M38" s="20">
        <v>3</v>
      </c>
      <c r="N38" s="21">
        <v>8</v>
      </c>
      <c r="O38" s="20">
        <v>244</v>
      </c>
      <c r="P38" s="64">
        <v>13.799929303640862</v>
      </c>
      <c r="Q38" s="22">
        <v>74.25</v>
      </c>
      <c r="R38" s="79">
        <v>58.385461818945501</v>
      </c>
      <c r="S38" s="16">
        <v>4815.3999999999996</v>
      </c>
      <c r="T38" s="71">
        <v>108.84970227820467</v>
      </c>
    </row>
    <row r="39" spans="1:20" ht="14.65" customHeight="1">
      <c r="A39" s="15" t="s">
        <v>16</v>
      </c>
      <c r="B39" s="16">
        <v>3</v>
      </c>
      <c r="C39" s="17" t="s">
        <v>12</v>
      </c>
      <c r="D39" s="17" t="s">
        <v>40</v>
      </c>
      <c r="E39" s="18">
        <v>165</v>
      </c>
      <c r="F39" s="19">
        <v>98</v>
      </c>
      <c r="G39" s="20">
        <v>0</v>
      </c>
      <c r="H39" s="21">
        <v>0</v>
      </c>
      <c r="I39" s="20">
        <v>2</v>
      </c>
      <c r="J39" s="21">
        <v>3</v>
      </c>
      <c r="K39" s="20">
        <v>5</v>
      </c>
      <c r="L39" s="21">
        <v>5</v>
      </c>
      <c r="M39" s="20">
        <v>5</v>
      </c>
      <c r="N39" s="21">
        <v>10</v>
      </c>
      <c r="O39" s="20">
        <v>146</v>
      </c>
      <c r="P39" s="64">
        <v>8.257334747260515</v>
      </c>
      <c r="Q39" s="22">
        <v>74.7</v>
      </c>
      <c r="R39" s="79">
        <v>57.962174275550531</v>
      </c>
      <c r="S39" s="22">
        <v>4813</v>
      </c>
      <c r="T39" s="71">
        <v>108.92978497460621</v>
      </c>
    </row>
    <row r="40" spans="1:20" ht="14.65" customHeight="1">
      <c r="A40" s="15" t="s">
        <v>16</v>
      </c>
      <c r="B40" s="16">
        <v>3</v>
      </c>
      <c r="C40" s="17" t="s">
        <v>14</v>
      </c>
      <c r="D40" s="17" t="s">
        <v>13</v>
      </c>
      <c r="E40" s="18">
        <v>6</v>
      </c>
      <c r="F40" s="19">
        <v>98</v>
      </c>
      <c r="G40" s="20">
        <v>0</v>
      </c>
      <c r="H40" s="21">
        <v>0</v>
      </c>
      <c r="I40" s="20">
        <v>2</v>
      </c>
      <c r="J40" s="21">
        <v>5</v>
      </c>
      <c r="K40" s="20">
        <v>2</v>
      </c>
      <c r="L40" s="21">
        <v>5</v>
      </c>
      <c r="M40" s="20">
        <v>2</v>
      </c>
      <c r="N40" s="21">
        <v>5</v>
      </c>
      <c r="O40" s="20">
        <v>152.5</v>
      </c>
      <c r="P40" s="64">
        <v>8.6249558147755394</v>
      </c>
      <c r="Q40" s="22">
        <v>72.899999999999991</v>
      </c>
      <c r="R40" s="79">
        <v>59.768201127369053</v>
      </c>
      <c r="S40" s="16">
        <v>6867.7</v>
      </c>
      <c r="T40" s="71">
        <v>154.45773336963927</v>
      </c>
    </row>
    <row r="41" spans="1:20" ht="14.65" customHeight="1">
      <c r="A41" s="15" t="s">
        <v>16</v>
      </c>
      <c r="B41" s="16">
        <v>3</v>
      </c>
      <c r="C41" s="17" t="s">
        <v>14</v>
      </c>
      <c r="D41" s="17" t="s">
        <v>38</v>
      </c>
      <c r="E41" s="18">
        <v>54</v>
      </c>
      <c r="F41" s="19">
        <v>97</v>
      </c>
      <c r="G41" s="20">
        <v>0</v>
      </c>
      <c r="H41" s="21">
        <v>0</v>
      </c>
      <c r="I41" s="20">
        <v>2</v>
      </c>
      <c r="J41" s="21">
        <v>3</v>
      </c>
      <c r="K41" s="20">
        <v>2</v>
      </c>
      <c r="L41" s="21">
        <v>5</v>
      </c>
      <c r="M41" s="20">
        <v>2</v>
      </c>
      <c r="N41" s="21">
        <v>5</v>
      </c>
      <c r="O41" s="20">
        <v>123.5</v>
      </c>
      <c r="P41" s="64">
        <v>6.9848002827854359</v>
      </c>
      <c r="Q41" s="22">
        <v>73.350000000000009</v>
      </c>
      <c r="R41" s="79">
        <v>61.348474622710256</v>
      </c>
      <c r="S41" s="22">
        <v>7779</v>
      </c>
      <c r="T41" s="71">
        <v>171.14739007935094</v>
      </c>
    </row>
    <row r="42" spans="1:20" ht="14.65" customHeight="1">
      <c r="A42" s="15" t="s">
        <v>16</v>
      </c>
      <c r="B42" s="16">
        <v>3</v>
      </c>
      <c r="C42" s="17" t="s">
        <v>14</v>
      </c>
      <c r="D42" s="17" t="s">
        <v>39</v>
      </c>
      <c r="E42" s="18">
        <v>98</v>
      </c>
      <c r="F42" s="19">
        <v>97</v>
      </c>
      <c r="G42" s="20">
        <v>0</v>
      </c>
      <c r="H42" s="21">
        <v>0</v>
      </c>
      <c r="I42" s="20">
        <v>2</v>
      </c>
      <c r="J42" s="21">
        <v>8</v>
      </c>
      <c r="K42" s="20">
        <v>2</v>
      </c>
      <c r="L42" s="21">
        <v>8</v>
      </c>
      <c r="M42" s="20">
        <v>2</v>
      </c>
      <c r="N42" s="21">
        <v>8</v>
      </c>
      <c r="O42" s="20">
        <v>244</v>
      </c>
      <c r="P42" s="64">
        <v>13.799929303640862</v>
      </c>
      <c r="Q42" s="22">
        <v>72.45</v>
      </c>
      <c r="R42" s="79">
        <v>58.611215175422807</v>
      </c>
      <c r="S42" s="16">
        <v>4660.8</v>
      </c>
      <c r="T42" s="71">
        <v>108.66551637847341</v>
      </c>
    </row>
    <row r="43" spans="1:20" ht="14.65" customHeight="1">
      <c r="A43" s="15" t="s">
        <v>16</v>
      </c>
      <c r="B43" s="16">
        <v>3</v>
      </c>
      <c r="C43" s="17" t="s">
        <v>14</v>
      </c>
      <c r="D43" s="17" t="s">
        <v>40</v>
      </c>
      <c r="E43" s="18">
        <v>166</v>
      </c>
      <c r="F43" s="19">
        <v>98</v>
      </c>
      <c r="G43" s="20">
        <v>0</v>
      </c>
      <c r="H43" s="21">
        <v>0</v>
      </c>
      <c r="I43" s="20">
        <v>2</v>
      </c>
      <c r="J43" s="21">
        <v>5</v>
      </c>
      <c r="K43" s="20">
        <v>2</v>
      </c>
      <c r="L43" s="21">
        <v>5</v>
      </c>
      <c r="M43" s="20">
        <v>2</v>
      </c>
      <c r="N43" s="21">
        <v>10</v>
      </c>
      <c r="O43" s="20">
        <v>175</v>
      </c>
      <c r="P43" s="64">
        <v>9.8974902792506185</v>
      </c>
      <c r="Q43" s="22">
        <v>73.350000000000009</v>
      </c>
      <c r="R43" s="79">
        <v>59.30258482963459</v>
      </c>
      <c r="S43" s="16">
        <v>4804.7</v>
      </c>
      <c r="T43" s="71">
        <v>108.24020078904688</v>
      </c>
    </row>
    <row r="44" spans="1:20" ht="14.65" customHeight="1">
      <c r="A44" s="15" t="s">
        <v>17</v>
      </c>
      <c r="B44" s="16">
        <v>4</v>
      </c>
      <c r="C44" s="17" t="s">
        <v>12</v>
      </c>
      <c r="D44" s="17" t="s">
        <v>13</v>
      </c>
      <c r="E44" s="18">
        <v>8</v>
      </c>
      <c r="F44" s="19">
        <v>100</v>
      </c>
      <c r="G44" s="20">
        <v>0</v>
      </c>
      <c r="H44" s="21">
        <v>0</v>
      </c>
      <c r="I44" s="20">
        <v>8</v>
      </c>
      <c r="J44" s="21">
        <v>3</v>
      </c>
      <c r="K44" s="20">
        <v>8</v>
      </c>
      <c r="L44" s="21">
        <v>15</v>
      </c>
      <c r="M44" s="20">
        <v>8</v>
      </c>
      <c r="N44" s="21">
        <v>80</v>
      </c>
      <c r="O44" s="20">
        <v>576</v>
      </c>
      <c r="P44" s="64">
        <v>32.57688229056204</v>
      </c>
      <c r="Q44" s="22">
        <v>74.25</v>
      </c>
      <c r="R44" s="79">
        <v>55.28135316738242</v>
      </c>
      <c r="S44" s="22">
        <v>3324</v>
      </c>
      <c r="T44" s="71">
        <v>77.769270035732532</v>
      </c>
    </row>
    <row r="45" spans="1:20" ht="14.65" customHeight="1">
      <c r="A45" s="15" t="s">
        <v>17</v>
      </c>
      <c r="B45" s="16">
        <v>4</v>
      </c>
      <c r="C45" s="17" t="s">
        <v>12</v>
      </c>
      <c r="D45" s="17" t="s">
        <v>38</v>
      </c>
      <c r="E45" s="18">
        <v>77</v>
      </c>
      <c r="F45" s="19">
        <v>98</v>
      </c>
      <c r="G45" s="20">
        <v>0</v>
      </c>
      <c r="H45" s="21">
        <v>0</v>
      </c>
      <c r="I45" s="20">
        <v>8</v>
      </c>
      <c r="J45" s="21">
        <v>3</v>
      </c>
      <c r="K45" s="20">
        <v>8</v>
      </c>
      <c r="L45" s="21">
        <v>25</v>
      </c>
      <c r="M45" s="20">
        <v>9</v>
      </c>
      <c r="N45" s="21">
        <v>70</v>
      </c>
      <c r="O45" s="20">
        <v>646</v>
      </c>
      <c r="P45" s="64">
        <v>36.535878402262284</v>
      </c>
      <c r="Q45" s="22">
        <v>73.8</v>
      </c>
      <c r="R45" s="79">
        <v>52.812175830911791</v>
      </c>
      <c r="S45" s="16">
        <v>3422.7</v>
      </c>
      <c r="T45" s="71">
        <v>86.054674715849217</v>
      </c>
    </row>
    <row r="46" spans="1:20" ht="14.65" customHeight="1">
      <c r="A46" s="15" t="s">
        <v>17</v>
      </c>
      <c r="B46" s="16">
        <v>4</v>
      </c>
      <c r="C46" s="17" t="s">
        <v>12</v>
      </c>
      <c r="D46" s="17" t="s">
        <v>39</v>
      </c>
      <c r="E46" s="18">
        <v>117</v>
      </c>
      <c r="F46" s="19">
        <v>98</v>
      </c>
      <c r="G46" s="20">
        <v>0</v>
      </c>
      <c r="H46" s="21">
        <v>0</v>
      </c>
      <c r="I46" s="20">
        <v>5</v>
      </c>
      <c r="J46" s="21">
        <v>1</v>
      </c>
      <c r="K46" s="20">
        <v>8</v>
      </c>
      <c r="L46" s="21">
        <v>20</v>
      </c>
      <c r="M46" s="20">
        <v>8</v>
      </c>
      <c r="N46" s="21">
        <v>70</v>
      </c>
      <c r="O46" s="20">
        <v>559.5</v>
      </c>
      <c r="P46" s="64">
        <v>31.643690349946979</v>
      </c>
      <c r="Q46" s="22">
        <v>75.149999999999991</v>
      </c>
      <c r="R46" s="79">
        <v>53.517655069903405</v>
      </c>
      <c r="S46" s="16">
        <v>3077.4</v>
      </c>
      <c r="T46" s="71">
        <v>74.981468754598183</v>
      </c>
    </row>
    <row r="47" spans="1:20" ht="14.65" customHeight="1">
      <c r="A47" s="15" t="s">
        <v>17</v>
      </c>
      <c r="B47" s="16">
        <v>4</v>
      </c>
      <c r="C47" s="17" t="s">
        <v>12</v>
      </c>
      <c r="D47" s="17" t="s">
        <v>40</v>
      </c>
      <c r="E47" s="18">
        <v>189</v>
      </c>
      <c r="F47" s="19">
        <v>99</v>
      </c>
      <c r="G47" s="20">
        <v>0</v>
      </c>
      <c r="H47" s="21">
        <v>0</v>
      </c>
      <c r="I47" s="20">
        <v>8</v>
      </c>
      <c r="J47" s="21">
        <v>3</v>
      </c>
      <c r="K47" s="20">
        <v>8</v>
      </c>
      <c r="L47" s="21">
        <v>35</v>
      </c>
      <c r="M47" s="20">
        <v>8</v>
      </c>
      <c r="N47" s="21">
        <v>85</v>
      </c>
      <c r="O47" s="20">
        <v>828.5</v>
      </c>
      <c r="P47" s="64">
        <v>46.857546836337924</v>
      </c>
      <c r="Q47" s="22">
        <v>72.899999999999991</v>
      </c>
      <c r="R47" s="79">
        <v>56.24080493241101</v>
      </c>
      <c r="S47" s="16">
        <v>3020.8</v>
      </c>
      <c r="T47" s="71">
        <v>71.470998976527582</v>
      </c>
    </row>
    <row r="48" spans="1:20" ht="14.65" customHeight="1">
      <c r="A48" s="15" t="s">
        <v>17</v>
      </c>
      <c r="B48" s="16">
        <v>4</v>
      </c>
      <c r="C48" s="17" t="s">
        <v>14</v>
      </c>
      <c r="D48" s="17" t="s">
        <v>13</v>
      </c>
      <c r="E48" s="18">
        <v>7</v>
      </c>
      <c r="F48" s="19">
        <v>98</v>
      </c>
      <c r="G48" s="20">
        <v>0</v>
      </c>
      <c r="H48" s="21">
        <v>0</v>
      </c>
      <c r="I48" s="20">
        <v>2</v>
      </c>
      <c r="J48" s="21">
        <v>2</v>
      </c>
      <c r="K48" s="20">
        <v>2</v>
      </c>
      <c r="L48" s="21">
        <v>2</v>
      </c>
      <c r="M48" s="20">
        <v>2</v>
      </c>
      <c r="N48" s="21">
        <v>2</v>
      </c>
      <c r="O48" s="20">
        <v>61</v>
      </c>
      <c r="P48" s="64">
        <v>3.4499823259102156</v>
      </c>
      <c r="Q48" s="22">
        <v>76.05</v>
      </c>
      <c r="R48" s="79">
        <v>60.276146179443003</v>
      </c>
      <c r="S48" s="16">
        <v>6351.3</v>
      </c>
      <c r="T48" s="71">
        <v>135.77317873662332</v>
      </c>
    </row>
    <row r="49" spans="1:20" ht="14.65" customHeight="1">
      <c r="A49" s="15" t="s">
        <v>17</v>
      </c>
      <c r="B49" s="16">
        <v>4</v>
      </c>
      <c r="C49" s="17" t="s">
        <v>14</v>
      </c>
      <c r="D49" s="17" t="s">
        <v>38</v>
      </c>
      <c r="E49" s="18">
        <v>78</v>
      </c>
      <c r="F49" s="19">
        <v>100</v>
      </c>
      <c r="G49" s="20">
        <v>0</v>
      </c>
      <c r="H49" s="21">
        <v>0</v>
      </c>
      <c r="I49" s="20">
        <v>2</v>
      </c>
      <c r="J49" s="21">
        <v>1</v>
      </c>
      <c r="K49" s="20">
        <v>2</v>
      </c>
      <c r="L49" s="21">
        <v>1</v>
      </c>
      <c r="M49" s="20">
        <v>2</v>
      </c>
      <c r="N49" s="21">
        <v>1</v>
      </c>
      <c r="O49" s="20">
        <v>30.5</v>
      </c>
      <c r="P49" s="64">
        <v>1.7249911629551078</v>
      </c>
      <c r="Q49" s="22">
        <v>72</v>
      </c>
      <c r="R49" s="79">
        <v>60.135050331644685</v>
      </c>
      <c r="S49" s="16">
        <v>7158.9</v>
      </c>
      <c r="T49" s="71">
        <v>158.78455317339277</v>
      </c>
    </row>
    <row r="50" spans="1:20" ht="14.65" customHeight="1">
      <c r="A50" s="15" t="s">
        <v>17</v>
      </c>
      <c r="B50" s="16">
        <v>4</v>
      </c>
      <c r="C50" s="17" t="s">
        <v>14</v>
      </c>
      <c r="D50" s="17" t="s">
        <v>39</v>
      </c>
      <c r="E50" s="18">
        <v>118</v>
      </c>
      <c r="F50" s="19">
        <v>90</v>
      </c>
      <c r="G50" s="20">
        <v>0</v>
      </c>
      <c r="H50" s="21">
        <v>0</v>
      </c>
      <c r="I50" s="20">
        <v>2</v>
      </c>
      <c r="J50" s="21">
        <v>1</v>
      </c>
      <c r="K50" s="20">
        <v>2</v>
      </c>
      <c r="L50" s="21">
        <v>1</v>
      </c>
      <c r="M50" s="20">
        <v>2</v>
      </c>
      <c r="N50" s="21">
        <v>15</v>
      </c>
      <c r="O50" s="20">
        <v>93.5</v>
      </c>
      <c r="P50" s="64">
        <v>5.2880876634853298</v>
      </c>
      <c r="Q50" s="22">
        <v>73.8</v>
      </c>
      <c r="R50" s="79">
        <v>57.538886732155568</v>
      </c>
      <c r="S50" s="16">
        <v>4577.2</v>
      </c>
      <c r="T50" s="71">
        <v>115.01690942608298</v>
      </c>
    </row>
    <row r="51" spans="1:20" ht="14.65" customHeight="1">
      <c r="A51" s="15" t="s">
        <v>17</v>
      </c>
      <c r="B51" s="16">
        <v>4</v>
      </c>
      <c r="C51" s="17" t="s">
        <v>14</v>
      </c>
      <c r="D51" s="17" t="s">
        <v>40</v>
      </c>
      <c r="E51" s="18">
        <v>190</v>
      </c>
      <c r="F51" s="19">
        <v>95</v>
      </c>
      <c r="G51" s="20">
        <v>0</v>
      </c>
      <c r="H51" s="21">
        <v>0</v>
      </c>
      <c r="I51" s="20">
        <v>2</v>
      </c>
      <c r="J51" s="21">
        <v>3</v>
      </c>
      <c r="K51" s="20">
        <v>2</v>
      </c>
      <c r="L51" s="21">
        <v>3</v>
      </c>
      <c r="M51" s="20">
        <v>2</v>
      </c>
      <c r="N51" s="21">
        <v>3</v>
      </c>
      <c r="O51" s="20">
        <v>91.5</v>
      </c>
      <c r="P51" s="64">
        <v>5.1749734888653229</v>
      </c>
      <c r="Q51" s="22">
        <v>72</v>
      </c>
      <c r="R51" s="79">
        <v>60.445461196800991</v>
      </c>
      <c r="S51" s="16">
        <v>4788.7</v>
      </c>
      <c r="T51" s="71">
        <v>111.2294945390437</v>
      </c>
    </row>
    <row r="52" spans="1:20" ht="14.65" customHeight="1">
      <c r="A52" s="15" t="s">
        <v>18</v>
      </c>
      <c r="B52" s="16">
        <v>5</v>
      </c>
      <c r="C52" s="17" t="s">
        <v>12</v>
      </c>
      <c r="D52" s="17" t="s">
        <v>13</v>
      </c>
      <c r="E52" s="18">
        <v>9</v>
      </c>
      <c r="F52" s="19">
        <v>80</v>
      </c>
      <c r="G52" s="20">
        <v>0</v>
      </c>
      <c r="H52" s="21">
        <v>0</v>
      </c>
      <c r="I52" s="20">
        <v>8</v>
      </c>
      <c r="J52" s="21">
        <v>1</v>
      </c>
      <c r="K52" s="20">
        <v>8</v>
      </c>
      <c r="L52" s="21">
        <v>3</v>
      </c>
      <c r="M52" s="20">
        <v>5</v>
      </c>
      <c r="N52" s="21">
        <v>3</v>
      </c>
      <c r="O52" s="20">
        <v>62.5</v>
      </c>
      <c r="P52" s="64">
        <v>3.5348179568752212</v>
      </c>
      <c r="Q52" s="22">
        <v>76.05</v>
      </c>
      <c r="R52" s="79">
        <v>57.496557977816074</v>
      </c>
      <c r="S52" s="22">
        <v>4388</v>
      </c>
      <c r="T52" s="71">
        <v>120.46411587468691</v>
      </c>
    </row>
    <row r="53" spans="1:20" ht="14.65" customHeight="1">
      <c r="A53" s="15" t="s">
        <v>18</v>
      </c>
      <c r="B53" s="16">
        <v>5</v>
      </c>
      <c r="C53" s="17" t="s">
        <v>12</v>
      </c>
      <c r="D53" s="17" t="s">
        <v>38</v>
      </c>
      <c r="E53" s="18">
        <v>61</v>
      </c>
      <c r="F53" s="19">
        <v>100</v>
      </c>
      <c r="G53" s="20">
        <v>0</v>
      </c>
      <c r="H53" s="21">
        <v>0</v>
      </c>
      <c r="I53" s="20">
        <v>5</v>
      </c>
      <c r="J53" s="21">
        <v>2</v>
      </c>
      <c r="K53" s="20">
        <v>5</v>
      </c>
      <c r="L53" s="21">
        <v>5</v>
      </c>
      <c r="M53" s="20">
        <v>5</v>
      </c>
      <c r="N53" s="21">
        <v>8</v>
      </c>
      <c r="O53" s="20">
        <v>122.5</v>
      </c>
      <c r="P53" s="64">
        <v>6.9282431954754333</v>
      </c>
      <c r="Q53" s="22">
        <v>72.899999999999991</v>
      </c>
      <c r="R53" s="79">
        <v>58.611215175422807</v>
      </c>
      <c r="S53" s="16">
        <v>6289.5</v>
      </c>
      <c r="T53" s="71">
        <v>141.36112671409978</v>
      </c>
    </row>
    <row r="54" spans="1:20" ht="14.65" customHeight="1">
      <c r="A54" s="15" t="s">
        <v>18</v>
      </c>
      <c r="B54" s="16">
        <v>5</v>
      </c>
      <c r="C54" s="17" t="s">
        <v>12</v>
      </c>
      <c r="D54" s="17" t="s">
        <v>39</v>
      </c>
      <c r="E54" s="18">
        <v>128</v>
      </c>
      <c r="F54" s="19">
        <v>100</v>
      </c>
      <c r="G54" s="20">
        <v>0</v>
      </c>
      <c r="H54" s="21">
        <v>0</v>
      </c>
      <c r="I54" s="20">
        <v>5</v>
      </c>
      <c r="J54" s="21">
        <v>2</v>
      </c>
      <c r="K54" s="20">
        <v>5</v>
      </c>
      <c r="L54" s="21">
        <v>10</v>
      </c>
      <c r="M54" s="20">
        <v>5</v>
      </c>
      <c r="N54" s="21">
        <v>15</v>
      </c>
      <c r="O54" s="20">
        <v>211.5</v>
      </c>
      <c r="P54" s="64">
        <v>11.961823966065747</v>
      </c>
      <c r="Q54" s="22">
        <v>73.8</v>
      </c>
      <c r="R54" s="79">
        <v>54.138476800216011</v>
      </c>
      <c r="S54" s="16">
        <v>5110.7</v>
      </c>
      <c r="T54" s="71">
        <v>122.8400895961657</v>
      </c>
    </row>
    <row r="55" spans="1:20" ht="14.65" customHeight="1">
      <c r="A55" s="15" t="s">
        <v>18</v>
      </c>
      <c r="B55" s="16">
        <v>5</v>
      </c>
      <c r="C55" s="17" t="s">
        <v>12</v>
      </c>
      <c r="D55" s="17" t="s">
        <v>40</v>
      </c>
      <c r="E55" s="18">
        <v>177</v>
      </c>
      <c r="F55" s="19">
        <v>95</v>
      </c>
      <c r="G55" s="20">
        <v>0</v>
      </c>
      <c r="H55" s="21">
        <v>0</v>
      </c>
      <c r="I55" s="20">
        <v>5</v>
      </c>
      <c r="J55" s="21">
        <v>3</v>
      </c>
      <c r="K55" s="20">
        <v>5</v>
      </c>
      <c r="L55" s="21">
        <v>10</v>
      </c>
      <c r="M55" s="20">
        <v>5</v>
      </c>
      <c r="N55" s="21">
        <v>10</v>
      </c>
      <c r="O55" s="20">
        <v>203.5</v>
      </c>
      <c r="P55" s="64">
        <v>11.50936726758572</v>
      </c>
      <c r="Q55" s="22">
        <v>72.45</v>
      </c>
      <c r="R55" s="79">
        <v>54.872175208767288</v>
      </c>
      <c r="S55" s="16">
        <v>4758.7</v>
      </c>
      <c r="T55" s="71">
        <v>121.00304115908183</v>
      </c>
    </row>
    <row r="56" spans="1:20" ht="14.65" customHeight="1">
      <c r="A56" s="15" t="s">
        <v>18</v>
      </c>
      <c r="B56" s="16">
        <v>5</v>
      </c>
      <c r="C56" s="17" t="s">
        <v>14</v>
      </c>
      <c r="D56" s="17" t="s">
        <v>13</v>
      </c>
      <c r="E56" s="18">
        <v>10</v>
      </c>
      <c r="F56" s="19">
        <v>90</v>
      </c>
      <c r="G56" s="20">
        <v>0</v>
      </c>
      <c r="H56" s="21">
        <v>0</v>
      </c>
      <c r="I56" s="20">
        <v>2</v>
      </c>
      <c r="J56" s="21">
        <v>2</v>
      </c>
      <c r="K56" s="20">
        <v>2</v>
      </c>
      <c r="L56" s="21">
        <v>2</v>
      </c>
      <c r="M56" s="20">
        <v>2</v>
      </c>
      <c r="N56" s="21">
        <v>2</v>
      </c>
      <c r="O56" s="20">
        <v>61</v>
      </c>
      <c r="P56" s="64">
        <v>3.4499823259102156</v>
      </c>
      <c r="Q56" s="22">
        <v>72.899999999999991</v>
      </c>
      <c r="R56" s="79">
        <v>58.498338497184157</v>
      </c>
      <c r="S56" s="16">
        <v>5271.5</v>
      </c>
      <c r="T56" s="71">
        <v>131.89938556143827</v>
      </c>
    </row>
    <row r="57" spans="1:20" ht="14.65" customHeight="1">
      <c r="A57" s="15" t="s">
        <v>18</v>
      </c>
      <c r="B57" s="16">
        <v>5</v>
      </c>
      <c r="C57" s="17" t="s">
        <v>14</v>
      </c>
      <c r="D57" s="17" t="s">
        <v>38</v>
      </c>
      <c r="E57" s="18">
        <v>62</v>
      </c>
      <c r="F57" s="19">
        <v>97</v>
      </c>
      <c r="G57" s="20">
        <v>0</v>
      </c>
      <c r="H57" s="21">
        <v>0</v>
      </c>
      <c r="I57" s="20">
        <v>2</v>
      </c>
      <c r="J57" s="21">
        <v>1</v>
      </c>
      <c r="K57" s="20">
        <v>2</v>
      </c>
      <c r="L57" s="21">
        <v>2</v>
      </c>
      <c r="M57" s="20">
        <v>2</v>
      </c>
      <c r="N57" s="21">
        <v>3</v>
      </c>
      <c r="O57" s="20">
        <v>51</v>
      </c>
      <c r="P57" s="64">
        <v>2.8844114528101801</v>
      </c>
      <c r="Q57" s="22">
        <v>72.45</v>
      </c>
      <c r="R57" s="79">
        <v>60.544228290259824</v>
      </c>
      <c r="S57" s="22">
        <v>6371</v>
      </c>
      <c r="T57" s="71">
        <v>143.79601927382342</v>
      </c>
    </row>
    <row r="58" spans="1:20" ht="14.65" customHeight="1">
      <c r="A58" s="15" t="s">
        <v>18</v>
      </c>
      <c r="B58" s="16">
        <v>5</v>
      </c>
      <c r="C58" s="17" t="s">
        <v>14</v>
      </c>
      <c r="D58" s="17" t="s">
        <v>39</v>
      </c>
      <c r="E58" s="18">
        <v>127</v>
      </c>
      <c r="F58" s="19">
        <v>95</v>
      </c>
      <c r="G58" s="20">
        <v>0</v>
      </c>
      <c r="H58" s="21">
        <v>0</v>
      </c>
      <c r="I58" s="20">
        <v>2</v>
      </c>
      <c r="J58" s="21">
        <v>1</v>
      </c>
      <c r="K58" s="20">
        <v>2</v>
      </c>
      <c r="L58" s="21">
        <v>3</v>
      </c>
      <c r="M58" s="20">
        <v>2</v>
      </c>
      <c r="N58" s="21">
        <v>3</v>
      </c>
      <c r="O58" s="20">
        <v>62.5</v>
      </c>
      <c r="P58" s="64">
        <v>3.5348179568752212</v>
      </c>
      <c r="Q58" s="22">
        <v>76.05</v>
      </c>
      <c r="R58" s="79">
        <v>56.946284171402617</v>
      </c>
      <c r="S58" s="16">
        <v>5304.6</v>
      </c>
      <c r="T58" s="71">
        <v>123.81879033883465</v>
      </c>
    </row>
    <row r="59" spans="1:20" ht="14.65" customHeight="1">
      <c r="A59" s="15" t="s">
        <v>18</v>
      </c>
      <c r="B59" s="16">
        <v>5</v>
      </c>
      <c r="C59" s="17" t="s">
        <v>14</v>
      </c>
      <c r="D59" s="17" t="s">
        <v>40</v>
      </c>
      <c r="E59" s="18">
        <v>178</v>
      </c>
      <c r="F59" s="19">
        <v>95</v>
      </c>
      <c r="G59" s="20">
        <v>0</v>
      </c>
      <c r="H59" s="21">
        <v>0</v>
      </c>
      <c r="I59" s="20">
        <v>2</v>
      </c>
      <c r="J59" s="21">
        <v>3</v>
      </c>
      <c r="K59" s="20">
        <v>2</v>
      </c>
      <c r="L59" s="21">
        <v>3</v>
      </c>
      <c r="M59" s="20">
        <v>2</v>
      </c>
      <c r="N59" s="21">
        <v>3</v>
      </c>
      <c r="O59" s="20">
        <v>91.5</v>
      </c>
      <c r="P59" s="64">
        <v>5.1749734888653229</v>
      </c>
      <c r="Q59" s="22">
        <v>73.350000000000009</v>
      </c>
      <c r="R59" s="79">
        <v>52.967381263489941</v>
      </c>
      <c r="S59" s="16">
        <v>4492.6000000000004</v>
      </c>
      <c r="T59" s="71">
        <v>116.89277213120985</v>
      </c>
    </row>
    <row r="60" spans="1:20" ht="14.65" customHeight="1">
      <c r="A60" s="15" t="s">
        <v>19</v>
      </c>
      <c r="B60" s="16">
        <v>6</v>
      </c>
      <c r="C60" s="17" t="s">
        <v>12</v>
      </c>
      <c r="D60" s="17" t="s">
        <v>13</v>
      </c>
      <c r="E60" s="18">
        <v>12</v>
      </c>
      <c r="F60" s="19">
        <v>95</v>
      </c>
      <c r="G60" s="20">
        <v>0</v>
      </c>
      <c r="H60" s="21">
        <v>0</v>
      </c>
      <c r="I60" s="20">
        <v>8</v>
      </c>
      <c r="J60" s="23" t="s">
        <v>41</v>
      </c>
      <c r="K60" s="20">
        <v>5</v>
      </c>
      <c r="L60" s="21">
        <v>1</v>
      </c>
      <c r="M60" s="20">
        <v>5</v>
      </c>
      <c r="N60" s="21">
        <v>5</v>
      </c>
      <c r="O60" s="20">
        <v>48.5</v>
      </c>
      <c r="P60" s="64">
        <v>2.7430187345351715</v>
      </c>
      <c r="Q60" s="22">
        <v>72.899999999999991</v>
      </c>
      <c r="R60" s="79">
        <v>56.960393756182448</v>
      </c>
      <c r="S60" s="22">
        <v>5612</v>
      </c>
      <c r="T60" s="71">
        <v>136.62043897714821</v>
      </c>
    </row>
    <row r="61" spans="1:20" ht="14.65" customHeight="1">
      <c r="A61" s="15" t="s">
        <v>19</v>
      </c>
      <c r="B61" s="16">
        <v>6</v>
      </c>
      <c r="C61" s="17" t="s">
        <v>12</v>
      </c>
      <c r="D61" s="17" t="s">
        <v>38</v>
      </c>
      <c r="E61" s="18">
        <v>88</v>
      </c>
      <c r="F61" s="19">
        <v>99</v>
      </c>
      <c r="G61" s="20">
        <v>0</v>
      </c>
      <c r="H61" s="21">
        <v>0</v>
      </c>
      <c r="I61" s="20">
        <v>2</v>
      </c>
      <c r="J61" s="21">
        <v>1</v>
      </c>
      <c r="K61" s="20">
        <v>2</v>
      </c>
      <c r="L61" s="21">
        <v>2</v>
      </c>
      <c r="M61" s="20">
        <v>2</v>
      </c>
      <c r="N61" s="21">
        <v>2</v>
      </c>
      <c r="O61" s="20">
        <v>46.5</v>
      </c>
      <c r="P61" s="64">
        <v>2.6299045599151647</v>
      </c>
      <c r="Q61" s="22">
        <v>74.25</v>
      </c>
      <c r="R61" s="79">
        <v>57.933955105990869</v>
      </c>
      <c r="S61" s="16">
        <v>7267.8</v>
      </c>
      <c r="T61" s="71">
        <v>163.89294798939221</v>
      </c>
    </row>
    <row r="62" spans="1:20" ht="14.65" customHeight="1">
      <c r="A62" s="15" t="s">
        <v>19</v>
      </c>
      <c r="B62" s="16">
        <v>6</v>
      </c>
      <c r="C62" s="17" t="s">
        <v>12</v>
      </c>
      <c r="D62" s="17" t="s">
        <v>39</v>
      </c>
      <c r="E62" s="18">
        <v>100</v>
      </c>
      <c r="F62" s="19">
        <v>98</v>
      </c>
      <c r="G62" s="20">
        <v>0</v>
      </c>
      <c r="H62" s="21">
        <v>0</v>
      </c>
      <c r="I62" s="20">
        <v>0</v>
      </c>
      <c r="J62" s="21">
        <v>0</v>
      </c>
      <c r="K62" s="20">
        <v>3</v>
      </c>
      <c r="L62" s="21">
        <v>1</v>
      </c>
      <c r="M62" s="20">
        <v>3</v>
      </c>
      <c r="N62" s="21">
        <v>3</v>
      </c>
      <c r="O62" s="20">
        <v>25</v>
      </c>
      <c r="P62" s="64">
        <v>1.4139271827500883</v>
      </c>
      <c r="Q62" s="22">
        <v>74.7</v>
      </c>
      <c r="R62" s="79">
        <v>54.491216419711819</v>
      </c>
      <c r="S62" s="22">
        <v>4959</v>
      </c>
      <c r="T62" s="71">
        <v>119.38315676173445</v>
      </c>
    </row>
    <row r="63" spans="1:20" ht="14.65" customHeight="1">
      <c r="A63" s="15" t="s">
        <v>19</v>
      </c>
      <c r="B63" s="16">
        <v>6</v>
      </c>
      <c r="C63" s="17" t="s">
        <v>12</v>
      </c>
      <c r="D63" s="17" t="s">
        <v>40</v>
      </c>
      <c r="E63" s="18">
        <v>148</v>
      </c>
      <c r="F63" s="19">
        <v>98</v>
      </c>
      <c r="G63" s="20">
        <v>0</v>
      </c>
      <c r="H63" s="21">
        <v>0</v>
      </c>
      <c r="I63" s="20">
        <v>2</v>
      </c>
      <c r="J63" s="21">
        <v>1</v>
      </c>
      <c r="K63" s="20">
        <v>2</v>
      </c>
      <c r="L63" s="21">
        <v>1</v>
      </c>
      <c r="M63" s="20">
        <v>8</v>
      </c>
      <c r="N63" s="21">
        <v>3</v>
      </c>
      <c r="O63" s="20">
        <v>39.5</v>
      </c>
      <c r="P63" s="64">
        <v>2.2340049487451394</v>
      </c>
      <c r="Q63" s="22">
        <v>73.350000000000009</v>
      </c>
      <c r="R63" s="79">
        <v>55.916284482474872</v>
      </c>
      <c r="S63" s="16">
        <v>5158.8999999999996</v>
      </c>
      <c r="T63" s="71">
        <v>123.25789327541176</v>
      </c>
    </row>
    <row r="64" spans="1:20" ht="14.65" customHeight="1">
      <c r="A64" s="15" t="s">
        <v>19</v>
      </c>
      <c r="B64" s="16">
        <v>6</v>
      </c>
      <c r="C64" s="17" t="s">
        <v>14</v>
      </c>
      <c r="D64" s="17" t="s">
        <v>13</v>
      </c>
      <c r="E64" s="18">
        <v>11</v>
      </c>
      <c r="F64" s="19">
        <v>95</v>
      </c>
      <c r="G64" s="20">
        <v>0</v>
      </c>
      <c r="H64" s="21">
        <v>0</v>
      </c>
      <c r="I64" s="20">
        <v>2</v>
      </c>
      <c r="J64" s="21">
        <v>1</v>
      </c>
      <c r="K64" s="20">
        <v>2</v>
      </c>
      <c r="L64" s="21">
        <v>1</v>
      </c>
      <c r="M64" s="20">
        <v>2</v>
      </c>
      <c r="N64" s="21">
        <v>1</v>
      </c>
      <c r="O64" s="20">
        <v>30.5</v>
      </c>
      <c r="P64" s="64">
        <v>1.7249911629551078</v>
      </c>
      <c r="Q64" s="22">
        <v>74.25</v>
      </c>
      <c r="R64" s="79">
        <v>58.117379708128681</v>
      </c>
      <c r="S64" s="16">
        <v>5631.4</v>
      </c>
      <c r="T64" s="71">
        <v>131.92053939169361</v>
      </c>
    </row>
    <row r="65" spans="1:20" ht="14.65" customHeight="1">
      <c r="A65" s="15" t="s">
        <v>19</v>
      </c>
      <c r="B65" s="16">
        <v>6</v>
      </c>
      <c r="C65" s="17" t="s">
        <v>14</v>
      </c>
      <c r="D65" s="17" t="s">
        <v>38</v>
      </c>
      <c r="E65" s="18">
        <v>87</v>
      </c>
      <c r="F65" s="19">
        <v>98</v>
      </c>
      <c r="G65" s="20">
        <v>0</v>
      </c>
      <c r="H65" s="21">
        <v>0</v>
      </c>
      <c r="I65" s="20">
        <v>2</v>
      </c>
      <c r="J65" s="21">
        <v>1</v>
      </c>
      <c r="K65" s="20">
        <v>2</v>
      </c>
      <c r="L65" s="21">
        <v>1</v>
      </c>
      <c r="M65" s="20">
        <v>2</v>
      </c>
      <c r="N65" s="21">
        <v>1</v>
      </c>
      <c r="O65" s="20">
        <v>30.5</v>
      </c>
      <c r="P65" s="64">
        <v>1.7249911629551078</v>
      </c>
      <c r="Q65" s="22">
        <v>74.25</v>
      </c>
      <c r="R65" s="79">
        <v>57.877516766871537</v>
      </c>
      <c r="S65" s="16">
        <v>7457.1</v>
      </c>
      <c r="T65" s="71">
        <v>170.0433586403845</v>
      </c>
    </row>
    <row r="66" spans="1:20" ht="14.65" customHeight="1">
      <c r="A66" s="15" t="s">
        <v>19</v>
      </c>
      <c r="B66" s="16">
        <v>6</v>
      </c>
      <c r="C66" s="17" t="s">
        <v>14</v>
      </c>
      <c r="D66" s="17" t="s">
        <v>39</v>
      </c>
      <c r="E66" s="18">
        <v>99</v>
      </c>
      <c r="F66" s="19">
        <v>97</v>
      </c>
      <c r="G66" s="20">
        <v>0</v>
      </c>
      <c r="H66" s="21">
        <v>0</v>
      </c>
      <c r="I66" s="20">
        <v>0</v>
      </c>
      <c r="J66" s="21">
        <v>0</v>
      </c>
      <c r="K66" s="20">
        <v>2</v>
      </c>
      <c r="L66" s="21">
        <v>1</v>
      </c>
      <c r="M66" s="20">
        <v>2</v>
      </c>
      <c r="N66" s="21">
        <v>1</v>
      </c>
      <c r="O66" s="20">
        <v>16</v>
      </c>
      <c r="P66" s="64">
        <v>0.90491339696005657</v>
      </c>
      <c r="Q66" s="22">
        <v>72</v>
      </c>
      <c r="R66" s="79">
        <v>55.873955728135371</v>
      </c>
      <c r="S66" s="16">
        <v>4928.8</v>
      </c>
      <c r="T66" s="71">
        <v>121.2968928980527</v>
      </c>
    </row>
    <row r="67" spans="1:20" ht="14.65" customHeight="1">
      <c r="A67" s="15" t="s">
        <v>19</v>
      </c>
      <c r="B67" s="16">
        <v>6</v>
      </c>
      <c r="C67" s="17" t="s">
        <v>14</v>
      </c>
      <c r="D67" s="17" t="s">
        <v>40</v>
      </c>
      <c r="E67" s="18">
        <v>147</v>
      </c>
      <c r="F67" s="19">
        <v>98</v>
      </c>
      <c r="G67" s="20">
        <v>0</v>
      </c>
      <c r="H67" s="21">
        <v>0</v>
      </c>
      <c r="I67" s="20">
        <v>2</v>
      </c>
      <c r="J67" s="21">
        <v>1</v>
      </c>
      <c r="K67" s="20">
        <v>2</v>
      </c>
      <c r="L67" s="21">
        <v>1</v>
      </c>
      <c r="M67" s="20">
        <v>2</v>
      </c>
      <c r="N67" s="21">
        <v>1</v>
      </c>
      <c r="O67" s="20">
        <v>30.5</v>
      </c>
      <c r="P67" s="64">
        <v>1.7249911629551078</v>
      </c>
      <c r="Q67" s="22">
        <v>73.350000000000009</v>
      </c>
      <c r="R67" s="79">
        <v>57.270804621338755</v>
      </c>
      <c r="S67" s="16">
        <v>5404.4</v>
      </c>
      <c r="T67" s="71">
        <v>126.06953100957074</v>
      </c>
    </row>
    <row r="68" spans="1:20" ht="14.65" customHeight="1">
      <c r="A68" s="15" t="s">
        <v>20</v>
      </c>
      <c r="B68" s="16">
        <v>7</v>
      </c>
      <c r="C68" s="17" t="s">
        <v>12</v>
      </c>
      <c r="D68" s="17" t="s">
        <v>13</v>
      </c>
      <c r="E68" s="18">
        <v>13</v>
      </c>
      <c r="F68" s="19">
        <v>90</v>
      </c>
      <c r="G68" s="20">
        <v>0</v>
      </c>
      <c r="H68" s="21">
        <v>0</v>
      </c>
      <c r="I68" s="20">
        <v>0</v>
      </c>
      <c r="J68" s="21">
        <v>0</v>
      </c>
      <c r="K68" s="20">
        <v>5</v>
      </c>
      <c r="L68" s="21">
        <v>2</v>
      </c>
      <c r="M68" s="20">
        <v>5</v>
      </c>
      <c r="N68" s="21">
        <v>10</v>
      </c>
      <c r="O68" s="20">
        <v>68</v>
      </c>
      <c r="P68" s="64">
        <v>3.84588193708024</v>
      </c>
      <c r="Q68" s="22">
        <v>72</v>
      </c>
      <c r="R68" s="79">
        <v>57.101489603980767</v>
      </c>
      <c r="S68" s="16">
        <v>5564.5</v>
      </c>
      <c r="T68" s="71">
        <v>144.41949884001869</v>
      </c>
    </row>
    <row r="69" spans="1:20" ht="14.65" customHeight="1">
      <c r="A69" s="15" t="s">
        <v>20</v>
      </c>
      <c r="B69" s="16">
        <v>7</v>
      </c>
      <c r="C69" s="17" t="s">
        <v>12</v>
      </c>
      <c r="D69" s="17" t="s">
        <v>38</v>
      </c>
      <c r="E69" s="18">
        <v>84</v>
      </c>
      <c r="F69" s="19">
        <v>97</v>
      </c>
      <c r="G69" s="20">
        <v>0</v>
      </c>
      <c r="H69" s="21">
        <v>0</v>
      </c>
      <c r="I69" s="20">
        <v>2</v>
      </c>
      <c r="J69" s="21">
        <v>3</v>
      </c>
      <c r="K69" s="20">
        <v>5</v>
      </c>
      <c r="L69" s="21">
        <v>3</v>
      </c>
      <c r="M69" s="20">
        <v>5</v>
      </c>
      <c r="N69" s="21">
        <v>15</v>
      </c>
      <c r="O69" s="20">
        <v>145.5</v>
      </c>
      <c r="P69" s="64">
        <v>8.2290562036055146</v>
      </c>
      <c r="Q69" s="22">
        <v>73.350000000000009</v>
      </c>
      <c r="R69" s="79">
        <v>56.297243271530334</v>
      </c>
      <c r="S69" s="16">
        <v>6632.2</v>
      </c>
      <c r="T69" s="71">
        <v>159.00865470868365</v>
      </c>
    </row>
    <row r="70" spans="1:20" ht="14.65" customHeight="1">
      <c r="A70" s="15" t="s">
        <v>20</v>
      </c>
      <c r="B70" s="16">
        <v>7</v>
      </c>
      <c r="C70" s="17" t="s">
        <v>12</v>
      </c>
      <c r="D70" s="17" t="s">
        <v>39</v>
      </c>
      <c r="E70" s="18">
        <v>108</v>
      </c>
      <c r="F70" s="19">
        <v>97</v>
      </c>
      <c r="G70" s="20">
        <v>0</v>
      </c>
      <c r="H70" s="21">
        <v>0</v>
      </c>
      <c r="I70" s="20">
        <v>2</v>
      </c>
      <c r="J70" s="21">
        <v>2</v>
      </c>
      <c r="K70" s="20">
        <v>5</v>
      </c>
      <c r="L70" s="21">
        <v>3</v>
      </c>
      <c r="M70" s="20">
        <v>5</v>
      </c>
      <c r="N70" s="21">
        <v>15</v>
      </c>
      <c r="O70" s="20">
        <v>131</v>
      </c>
      <c r="P70" s="64">
        <v>7.4089784376104628</v>
      </c>
      <c r="Q70" s="22">
        <v>72.899999999999991</v>
      </c>
      <c r="R70" s="79">
        <v>55.944503652034534</v>
      </c>
      <c r="S70" s="16">
        <v>6038.1</v>
      </c>
      <c r="T70" s="71">
        <v>146.57697146711851</v>
      </c>
    </row>
    <row r="71" spans="1:20" ht="14.65" customHeight="1">
      <c r="A71" s="15" t="s">
        <v>20</v>
      </c>
      <c r="B71" s="16">
        <v>7</v>
      </c>
      <c r="C71" s="17" t="s">
        <v>12</v>
      </c>
      <c r="D71" s="17" t="s">
        <v>40</v>
      </c>
      <c r="E71" s="18">
        <v>149</v>
      </c>
      <c r="F71" s="19">
        <v>98</v>
      </c>
      <c r="G71" s="20">
        <v>0</v>
      </c>
      <c r="H71" s="21">
        <v>0</v>
      </c>
      <c r="I71" s="20">
        <v>0</v>
      </c>
      <c r="J71" s="21">
        <v>0</v>
      </c>
      <c r="K71" s="20">
        <v>5</v>
      </c>
      <c r="L71" s="21">
        <v>3</v>
      </c>
      <c r="M71" s="20">
        <v>5</v>
      </c>
      <c r="N71" s="21">
        <v>3</v>
      </c>
      <c r="O71" s="20">
        <v>48</v>
      </c>
      <c r="P71" s="64">
        <v>2.7147401908801694</v>
      </c>
      <c r="Q71" s="22">
        <v>74.25</v>
      </c>
      <c r="R71" s="79">
        <v>55.337791506501745</v>
      </c>
      <c r="S71" s="22">
        <v>4882</v>
      </c>
      <c r="T71" s="71">
        <v>116.43285565118451</v>
      </c>
    </row>
    <row r="72" spans="1:20" ht="14.65" customHeight="1">
      <c r="A72" s="15" t="s">
        <v>20</v>
      </c>
      <c r="B72" s="16">
        <v>7</v>
      </c>
      <c r="C72" s="17" t="s">
        <v>14</v>
      </c>
      <c r="D72" s="17" t="s">
        <v>13</v>
      </c>
      <c r="E72" s="18">
        <v>14</v>
      </c>
      <c r="F72" s="19">
        <v>98</v>
      </c>
      <c r="G72" s="20">
        <v>0</v>
      </c>
      <c r="H72" s="21">
        <v>0</v>
      </c>
      <c r="I72" s="20">
        <v>0</v>
      </c>
      <c r="J72" s="21">
        <v>0</v>
      </c>
      <c r="K72" s="20">
        <v>2</v>
      </c>
      <c r="L72" s="21">
        <v>1</v>
      </c>
      <c r="M72" s="20">
        <v>2</v>
      </c>
      <c r="N72" s="21">
        <v>2</v>
      </c>
      <c r="O72" s="20">
        <v>20.5</v>
      </c>
      <c r="P72" s="64">
        <v>1.1594202898550725</v>
      </c>
      <c r="Q72" s="22">
        <v>72.899999999999991</v>
      </c>
      <c r="R72" s="79">
        <v>57.581215486495068</v>
      </c>
      <c r="S72" s="16">
        <v>6146.8</v>
      </c>
      <c r="T72" s="71">
        <v>143.49500407131009</v>
      </c>
    </row>
    <row r="73" spans="1:20" ht="14.65" customHeight="1">
      <c r="A73" s="15" t="s">
        <v>20</v>
      </c>
      <c r="B73" s="16">
        <v>7</v>
      </c>
      <c r="C73" s="17" t="s">
        <v>14</v>
      </c>
      <c r="D73" s="17" t="s">
        <v>38</v>
      </c>
      <c r="E73" s="18">
        <v>83</v>
      </c>
      <c r="F73" s="19">
        <v>95</v>
      </c>
      <c r="G73" s="20">
        <v>0</v>
      </c>
      <c r="H73" s="21">
        <v>0</v>
      </c>
      <c r="I73" s="20">
        <v>2</v>
      </c>
      <c r="J73" s="21">
        <v>1</v>
      </c>
      <c r="K73" s="20">
        <v>2</v>
      </c>
      <c r="L73" s="21">
        <v>3</v>
      </c>
      <c r="M73" s="20">
        <v>2</v>
      </c>
      <c r="N73" s="21">
        <v>5</v>
      </c>
      <c r="O73" s="20">
        <v>71.5</v>
      </c>
      <c r="P73" s="64">
        <v>4.0438317426652528</v>
      </c>
      <c r="Q73" s="22">
        <v>73.8</v>
      </c>
      <c r="R73" s="79">
        <v>56.918065001842947</v>
      </c>
      <c r="S73" s="16">
        <v>6549.9</v>
      </c>
      <c r="T73" s="71">
        <v>157.62558289838046</v>
      </c>
    </row>
    <row r="74" spans="1:20" ht="14.65" customHeight="1">
      <c r="A74" s="15" t="s">
        <v>20</v>
      </c>
      <c r="B74" s="16">
        <v>7</v>
      </c>
      <c r="C74" s="17" t="s">
        <v>14</v>
      </c>
      <c r="D74" s="17" t="s">
        <v>39</v>
      </c>
      <c r="E74" s="18">
        <v>107</v>
      </c>
      <c r="F74" s="19">
        <v>95</v>
      </c>
      <c r="G74" s="20">
        <v>0</v>
      </c>
      <c r="H74" s="21">
        <v>0</v>
      </c>
      <c r="I74" s="20">
        <v>0</v>
      </c>
      <c r="J74" s="21">
        <v>0</v>
      </c>
      <c r="K74" s="20">
        <v>2</v>
      </c>
      <c r="L74" s="21">
        <v>1</v>
      </c>
      <c r="M74" s="20">
        <v>2</v>
      </c>
      <c r="N74" s="21">
        <v>3</v>
      </c>
      <c r="O74" s="20">
        <v>25</v>
      </c>
      <c r="P74" s="64">
        <v>1.4139271827500883</v>
      </c>
      <c r="Q74" s="22">
        <v>72.45</v>
      </c>
      <c r="R74" s="79">
        <v>56.353681610649666</v>
      </c>
      <c r="S74" s="22">
        <v>6483</v>
      </c>
      <c r="T74" s="71">
        <v>160.5143494908921</v>
      </c>
    </row>
    <row r="75" spans="1:20" ht="14.65" customHeight="1">
      <c r="A75" s="15" t="s">
        <v>20</v>
      </c>
      <c r="B75" s="16">
        <v>7</v>
      </c>
      <c r="C75" s="17" t="s">
        <v>14</v>
      </c>
      <c r="D75" s="17" t="s">
        <v>40</v>
      </c>
      <c r="E75" s="18">
        <v>150</v>
      </c>
      <c r="F75" s="19">
        <v>99</v>
      </c>
      <c r="G75" s="20">
        <v>0</v>
      </c>
      <c r="H75" s="21">
        <v>0</v>
      </c>
      <c r="I75" s="20">
        <v>0</v>
      </c>
      <c r="J75" s="21">
        <v>0</v>
      </c>
      <c r="K75" s="20">
        <v>2</v>
      </c>
      <c r="L75" s="21">
        <v>1</v>
      </c>
      <c r="M75" s="20">
        <v>2</v>
      </c>
      <c r="N75" s="21">
        <v>3</v>
      </c>
      <c r="O75" s="20">
        <v>25</v>
      </c>
      <c r="P75" s="64">
        <v>1.4139271827500883</v>
      </c>
      <c r="Q75" s="22">
        <v>73.8</v>
      </c>
      <c r="R75" s="79">
        <v>56.381900780209335</v>
      </c>
      <c r="S75" s="16">
        <v>5146.1000000000004</v>
      </c>
      <c r="T75" s="71">
        <v>119.96901203371392</v>
      </c>
    </row>
    <row r="76" spans="1:20" ht="14.65" customHeight="1">
      <c r="A76" s="15" t="s">
        <v>21</v>
      </c>
      <c r="B76" s="16">
        <v>8</v>
      </c>
      <c r="C76" s="17" t="s">
        <v>12</v>
      </c>
      <c r="D76" s="17" t="s">
        <v>13</v>
      </c>
      <c r="E76" s="18">
        <v>16</v>
      </c>
      <c r="F76" s="19">
        <v>100</v>
      </c>
      <c r="G76" s="20">
        <v>0</v>
      </c>
      <c r="H76" s="21">
        <v>0</v>
      </c>
      <c r="I76" s="20">
        <v>5</v>
      </c>
      <c r="J76" s="23" t="s">
        <v>41</v>
      </c>
      <c r="K76" s="20">
        <v>5</v>
      </c>
      <c r="L76" s="21">
        <v>1</v>
      </c>
      <c r="M76" s="20">
        <v>3</v>
      </c>
      <c r="N76" s="21">
        <v>3</v>
      </c>
      <c r="O76" s="20">
        <v>39.5</v>
      </c>
      <c r="P76" s="64">
        <v>2.2340049487451394</v>
      </c>
      <c r="Q76" s="22">
        <v>71.55</v>
      </c>
      <c r="R76" s="79">
        <v>59.951625729506866</v>
      </c>
      <c r="S76" s="16">
        <v>6282.8</v>
      </c>
      <c r="T76" s="71">
        <v>140.65810527375291</v>
      </c>
    </row>
    <row r="77" spans="1:20" ht="14.65" customHeight="1">
      <c r="A77" s="15" t="s">
        <v>21</v>
      </c>
      <c r="B77" s="16">
        <v>8</v>
      </c>
      <c r="C77" s="17" t="s">
        <v>12</v>
      </c>
      <c r="D77" s="17" t="s">
        <v>38</v>
      </c>
      <c r="E77" s="18">
        <v>73</v>
      </c>
      <c r="F77" s="19">
        <v>97</v>
      </c>
      <c r="G77" s="20">
        <v>0</v>
      </c>
      <c r="H77" s="21">
        <v>0</v>
      </c>
      <c r="I77" s="20">
        <v>2</v>
      </c>
      <c r="J77" s="21">
        <v>3</v>
      </c>
      <c r="K77" s="20">
        <v>5</v>
      </c>
      <c r="L77" s="21">
        <v>3</v>
      </c>
      <c r="M77" s="20">
        <v>5</v>
      </c>
      <c r="N77" s="21">
        <v>5</v>
      </c>
      <c r="O77" s="20">
        <v>100.5</v>
      </c>
      <c r="P77" s="64">
        <v>5.6839872746553555</v>
      </c>
      <c r="Q77" s="22">
        <v>73.8</v>
      </c>
      <c r="R77" s="79">
        <v>58.399571403725325</v>
      </c>
      <c r="S77" s="22">
        <v>5340</v>
      </c>
      <c r="T77" s="71">
        <v>122.66640333402934</v>
      </c>
    </row>
    <row r="78" spans="1:20" ht="14.65" customHeight="1">
      <c r="A78" s="15" t="s">
        <v>21</v>
      </c>
      <c r="B78" s="16">
        <v>8</v>
      </c>
      <c r="C78" s="17" t="s">
        <v>12</v>
      </c>
      <c r="D78" s="17" t="s">
        <v>39</v>
      </c>
      <c r="E78" s="18">
        <v>113</v>
      </c>
      <c r="F78" s="19">
        <v>98</v>
      </c>
      <c r="G78" s="20">
        <v>0</v>
      </c>
      <c r="H78" s="21">
        <v>0</v>
      </c>
      <c r="I78" s="20">
        <v>5</v>
      </c>
      <c r="J78" s="23" t="s">
        <v>41</v>
      </c>
      <c r="K78" s="20">
        <v>5</v>
      </c>
      <c r="L78" s="21">
        <v>3</v>
      </c>
      <c r="M78" s="20">
        <v>5</v>
      </c>
      <c r="N78" s="21">
        <v>15</v>
      </c>
      <c r="O78" s="20">
        <v>116.5</v>
      </c>
      <c r="P78" s="64">
        <v>6.5889006716154119</v>
      </c>
      <c r="Q78" s="22">
        <v>74.7</v>
      </c>
      <c r="R78" s="79">
        <v>57.877516766871537</v>
      </c>
      <c r="S78" s="16">
        <v>5614.4</v>
      </c>
      <c r="T78" s="71">
        <v>127.25325924839865</v>
      </c>
    </row>
    <row r="79" spans="1:20" ht="14.65" customHeight="1">
      <c r="A79" s="15" t="s">
        <v>21</v>
      </c>
      <c r="B79" s="16">
        <v>8</v>
      </c>
      <c r="C79" s="17" t="s">
        <v>12</v>
      </c>
      <c r="D79" s="17" t="s">
        <v>40</v>
      </c>
      <c r="E79" s="18">
        <v>184</v>
      </c>
      <c r="F79" s="19">
        <v>98</v>
      </c>
      <c r="G79" s="20">
        <v>0</v>
      </c>
      <c r="H79" s="21">
        <v>0</v>
      </c>
      <c r="I79" s="20">
        <v>2</v>
      </c>
      <c r="J79" s="21">
        <v>3</v>
      </c>
      <c r="K79" s="20">
        <v>5</v>
      </c>
      <c r="L79" s="21">
        <v>3</v>
      </c>
      <c r="M79" s="20">
        <v>5</v>
      </c>
      <c r="N79" s="21">
        <v>5</v>
      </c>
      <c r="O79" s="20">
        <v>100.5</v>
      </c>
      <c r="P79" s="64">
        <v>5.6839872746553555</v>
      </c>
      <c r="Q79" s="22">
        <v>74.7</v>
      </c>
      <c r="R79" s="79">
        <v>55.775188634676546</v>
      </c>
      <c r="S79" s="16">
        <v>4705.6000000000004</v>
      </c>
      <c r="T79" s="71">
        <v>110.67496986816636</v>
      </c>
    </row>
    <row r="80" spans="1:20" ht="14.65" customHeight="1">
      <c r="A80" s="15" t="s">
        <v>21</v>
      </c>
      <c r="B80" s="16">
        <v>8</v>
      </c>
      <c r="C80" s="17" t="s">
        <v>14</v>
      </c>
      <c r="D80" s="17" t="s">
        <v>13</v>
      </c>
      <c r="E80" s="18">
        <v>15</v>
      </c>
      <c r="F80" s="19">
        <v>98</v>
      </c>
      <c r="G80" s="20">
        <v>0</v>
      </c>
      <c r="H80" s="21">
        <v>0</v>
      </c>
      <c r="I80" s="20">
        <v>2</v>
      </c>
      <c r="J80" s="21">
        <v>1</v>
      </c>
      <c r="K80" s="20">
        <v>2</v>
      </c>
      <c r="L80" s="21">
        <v>1</v>
      </c>
      <c r="M80" s="20">
        <v>2</v>
      </c>
      <c r="N80" s="21">
        <v>2</v>
      </c>
      <c r="O80" s="20">
        <v>35</v>
      </c>
      <c r="P80" s="64">
        <v>1.9794980558501238</v>
      </c>
      <c r="Q80" s="22">
        <v>72</v>
      </c>
      <c r="R80" s="79">
        <v>60.177379085984185</v>
      </c>
      <c r="S80" s="22">
        <v>6069</v>
      </c>
      <c r="T80" s="71">
        <v>137.26108482666223</v>
      </c>
    </row>
    <row r="81" spans="1:20" ht="14.65" customHeight="1">
      <c r="A81" s="15" t="s">
        <v>21</v>
      </c>
      <c r="B81" s="16">
        <v>8</v>
      </c>
      <c r="C81" s="17" t="s">
        <v>14</v>
      </c>
      <c r="D81" s="17" t="s">
        <v>38</v>
      </c>
      <c r="E81" s="18">
        <v>74</v>
      </c>
      <c r="F81" s="19">
        <v>97</v>
      </c>
      <c r="G81" s="20">
        <v>0</v>
      </c>
      <c r="H81" s="21">
        <v>0</v>
      </c>
      <c r="I81" s="20">
        <v>2</v>
      </c>
      <c r="J81" s="21">
        <v>3</v>
      </c>
      <c r="K81" s="20">
        <v>2</v>
      </c>
      <c r="L81" s="21">
        <v>3</v>
      </c>
      <c r="M81" s="20">
        <v>2</v>
      </c>
      <c r="N81" s="21">
        <v>3</v>
      </c>
      <c r="O81" s="20">
        <v>91.5</v>
      </c>
      <c r="P81" s="64">
        <v>5.1749734888653229</v>
      </c>
      <c r="Q81" s="22">
        <v>73.350000000000009</v>
      </c>
      <c r="R81" s="79">
        <v>56.649982891026141</v>
      </c>
      <c r="S81" s="22">
        <v>4963</v>
      </c>
      <c r="T81" s="71">
        <v>118.24826308716925</v>
      </c>
    </row>
    <row r="82" spans="1:20" ht="14.65" customHeight="1">
      <c r="A82" s="15" t="s">
        <v>21</v>
      </c>
      <c r="B82" s="16">
        <v>8</v>
      </c>
      <c r="C82" s="17" t="s">
        <v>14</v>
      </c>
      <c r="D82" s="17" t="s">
        <v>39</v>
      </c>
      <c r="E82" s="18">
        <v>114</v>
      </c>
      <c r="F82" s="19">
        <v>99</v>
      </c>
      <c r="G82" s="20">
        <v>0</v>
      </c>
      <c r="H82" s="21">
        <v>0</v>
      </c>
      <c r="I82" s="20">
        <v>2</v>
      </c>
      <c r="J82" s="21">
        <v>2</v>
      </c>
      <c r="K82" s="20">
        <v>2</v>
      </c>
      <c r="L82" s="21">
        <v>2</v>
      </c>
      <c r="M82" s="20">
        <v>2</v>
      </c>
      <c r="N82" s="21">
        <v>2</v>
      </c>
      <c r="O82" s="20">
        <v>61</v>
      </c>
      <c r="P82" s="64">
        <v>3.4499823259102156</v>
      </c>
      <c r="Q82" s="22">
        <v>73.8</v>
      </c>
      <c r="R82" s="79">
        <v>57.454229223476574</v>
      </c>
      <c r="S82" s="16">
        <v>5110.6000000000004</v>
      </c>
      <c r="T82" s="71">
        <v>116.9177534727214</v>
      </c>
    </row>
    <row r="83" spans="1:20" ht="14.65" customHeight="1">
      <c r="A83" s="15" t="s">
        <v>21</v>
      </c>
      <c r="B83" s="16">
        <v>8</v>
      </c>
      <c r="C83" s="17" t="s">
        <v>14</v>
      </c>
      <c r="D83" s="17" t="s">
        <v>40</v>
      </c>
      <c r="E83" s="18">
        <v>183</v>
      </c>
      <c r="F83" s="19">
        <v>98</v>
      </c>
      <c r="G83" s="20">
        <v>0</v>
      </c>
      <c r="H83" s="21">
        <v>0</v>
      </c>
      <c r="I83" s="20">
        <v>2</v>
      </c>
      <c r="J83" s="21">
        <v>3</v>
      </c>
      <c r="K83" s="20">
        <v>2</v>
      </c>
      <c r="L83" s="21">
        <v>3</v>
      </c>
      <c r="M83" s="20">
        <v>2</v>
      </c>
      <c r="N83" s="21">
        <v>3</v>
      </c>
      <c r="O83" s="20">
        <v>91.5</v>
      </c>
      <c r="P83" s="64">
        <v>5.1749734888653229</v>
      </c>
      <c r="Q83" s="22">
        <v>73.8</v>
      </c>
      <c r="R83" s="79">
        <v>55.521216108639571</v>
      </c>
      <c r="S83" s="22">
        <v>4900</v>
      </c>
      <c r="T83" s="71">
        <v>117.1862893978368</v>
      </c>
    </row>
    <row r="84" spans="1:20" ht="14.65" customHeight="1">
      <c r="A84" s="15" t="s">
        <v>22</v>
      </c>
      <c r="B84" s="16">
        <v>9</v>
      </c>
      <c r="C84" s="17" t="s">
        <v>12</v>
      </c>
      <c r="D84" s="17" t="s">
        <v>13</v>
      </c>
      <c r="E84" s="18">
        <v>17</v>
      </c>
      <c r="F84" s="19">
        <v>98</v>
      </c>
      <c r="G84" s="20">
        <v>0</v>
      </c>
      <c r="H84" s="21">
        <v>0</v>
      </c>
      <c r="I84" s="20">
        <v>2</v>
      </c>
      <c r="J84" s="21">
        <v>2</v>
      </c>
      <c r="K84" s="20">
        <v>2</v>
      </c>
      <c r="L84" s="21">
        <v>3</v>
      </c>
      <c r="M84" s="20">
        <v>5</v>
      </c>
      <c r="N84" s="21">
        <v>3</v>
      </c>
      <c r="O84" s="20">
        <v>77</v>
      </c>
      <c r="P84" s="64">
        <v>4.354895722870272</v>
      </c>
      <c r="Q84" s="22">
        <v>73.350000000000009</v>
      </c>
      <c r="R84" s="79">
        <v>57.34135254523791</v>
      </c>
      <c r="S84" s="16">
        <v>5825.3</v>
      </c>
      <c r="T84" s="71">
        <v>135.720765393617</v>
      </c>
    </row>
    <row r="85" spans="1:20" ht="14.65" customHeight="1">
      <c r="A85" s="15" t="s">
        <v>22</v>
      </c>
      <c r="B85" s="16">
        <v>9</v>
      </c>
      <c r="C85" s="17" t="s">
        <v>12</v>
      </c>
      <c r="D85" s="17" t="s">
        <v>38</v>
      </c>
      <c r="E85" s="18">
        <v>96</v>
      </c>
      <c r="F85" s="19">
        <v>100</v>
      </c>
      <c r="G85" s="20">
        <v>0</v>
      </c>
      <c r="H85" s="21">
        <v>0</v>
      </c>
      <c r="I85" s="20">
        <v>2</v>
      </c>
      <c r="J85" s="21">
        <v>5</v>
      </c>
      <c r="K85" s="20">
        <v>2</v>
      </c>
      <c r="L85" s="21">
        <v>5</v>
      </c>
      <c r="M85" s="20">
        <v>3</v>
      </c>
      <c r="N85" s="21">
        <v>5</v>
      </c>
      <c r="O85" s="20">
        <v>152.5</v>
      </c>
      <c r="P85" s="64">
        <v>8.6249558147755394</v>
      </c>
      <c r="Q85" s="22">
        <v>74.25</v>
      </c>
      <c r="R85" s="79">
        <v>55.08381898046477</v>
      </c>
      <c r="S85" s="16">
        <v>4530.7</v>
      </c>
      <c r="T85" s="71">
        <v>106.3817025273224</v>
      </c>
    </row>
    <row r="86" spans="1:20" ht="14.65" customHeight="1">
      <c r="A86" s="15" t="s">
        <v>22</v>
      </c>
      <c r="B86" s="16">
        <v>9</v>
      </c>
      <c r="C86" s="17" t="s">
        <v>12</v>
      </c>
      <c r="D86" s="17" t="s">
        <v>39</v>
      </c>
      <c r="E86" s="18">
        <v>141</v>
      </c>
      <c r="F86" s="19">
        <v>100</v>
      </c>
      <c r="G86" s="20">
        <v>0</v>
      </c>
      <c r="H86" s="21">
        <v>0</v>
      </c>
      <c r="I86" s="20">
        <v>2</v>
      </c>
      <c r="J86" s="21">
        <v>3</v>
      </c>
      <c r="K86" s="20">
        <v>2</v>
      </c>
      <c r="L86" s="21">
        <v>5</v>
      </c>
      <c r="M86" s="20">
        <v>8</v>
      </c>
      <c r="N86" s="21">
        <v>5</v>
      </c>
      <c r="O86" s="20">
        <v>123.5</v>
      </c>
      <c r="P86" s="64">
        <v>6.9848002827854359</v>
      </c>
      <c r="Q86" s="22">
        <v>74.25</v>
      </c>
      <c r="R86" s="79">
        <v>54.688750606629476</v>
      </c>
      <c r="S86" s="16">
        <v>4636.1000000000004</v>
      </c>
      <c r="T86" s="71">
        <v>109.64288785689715</v>
      </c>
    </row>
    <row r="87" spans="1:20" ht="14.65" customHeight="1">
      <c r="A87" s="15" t="s">
        <v>22</v>
      </c>
      <c r="B87" s="16">
        <v>9</v>
      </c>
      <c r="C87" s="17" t="s">
        <v>12</v>
      </c>
      <c r="D87" s="17" t="s">
        <v>40</v>
      </c>
      <c r="E87" s="18">
        <v>156</v>
      </c>
      <c r="F87" s="19">
        <v>97</v>
      </c>
      <c r="G87" s="20">
        <v>0</v>
      </c>
      <c r="H87" s="21">
        <v>0</v>
      </c>
      <c r="I87" s="20">
        <v>2</v>
      </c>
      <c r="J87" s="21">
        <v>3</v>
      </c>
      <c r="K87" s="20">
        <v>2</v>
      </c>
      <c r="L87" s="21">
        <v>5</v>
      </c>
      <c r="M87" s="20">
        <v>8</v>
      </c>
      <c r="N87" s="21">
        <v>5</v>
      </c>
      <c r="O87" s="20">
        <v>123.5</v>
      </c>
      <c r="P87" s="64">
        <v>6.9848002827854359</v>
      </c>
      <c r="Q87" s="22">
        <v>74.7</v>
      </c>
      <c r="R87" s="79">
        <v>52.388888287516828</v>
      </c>
      <c r="S87" s="16">
        <v>3937.5</v>
      </c>
      <c r="T87" s="71">
        <v>99.611889602384309</v>
      </c>
    </row>
    <row r="88" spans="1:20" ht="14.65" customHeight="1">
      <c r="A88" s="15" t="s">
        <v>22</v>
      </c>
      <c r="B88" s="16">
        <v>9</v>
      </c>
      <c r="C88" s="17" t="s">
        <v>14</v>
      </c>
      <c r="D88" s="17" t="s">
        <v>13</v>
      </c>
      <c r="E88" s="18">
        <v>18</v>
      </c>
      <c r="F88" s="19">
        <v>98</v>
      </c>
      <c r="G88" s="20">
        <v>0</v>
      </c>
      <c r="H88" s="21">
        <v>0</v>
      </c>
      <c r="I88" s="20">
        <v>2</v>
      </c>
      <c r="J88" s="21">
        <v>2</v>
      </c>
      <c r="K88" s="20">
        <v>2</v>
      </c>
      <c r="L88" s="21">
        <v>3</v>
      </c>
      <c r="M88" s="20">
        <v>2</v>
      </c>
      <c r="N88" s="21">
        <v>5</v>
      </c>
      <c r="O88" s="20">
        <v>86</v>
      </c>
      <c r="P88" s="64">
        <v>4.8639095086603037</v>
      </c>
      <c r="Q88" s="22">
        <v>73.350000000000009</v>
      </c>
      <c r="R88" s="79">
        <v>57.030941680081611</v>
      </c>
      <c r="S88" s="16">
        <v>6466.5</v>
      </c>
      <c r="T88" s="71">
        <v>151.47978357582181</v>
      </c>
    </row>
    <row r="89" spans="1:20" ht="14.65" customHeight="1">
      <c r="A89" s="15" t="s">
        <v>22</v>
      </c>
      <c r="B89" s="16">
        <v>9</v>
      </c>
      <c r="C89" s="17" t="s">
        <v>14</v>
      </c>
      <c r="D89" s="17" t="s">
        <v>38</v>
      </c>
      <c r="E89" s="18">
        <v>95</v>
      </c>
      <c r="F89" s="19">
        <v>100</v>
      </c>
      <c r="G89" s="20">
        <v>0</v>
      </c>
      <c r="H89" s="21">
        <v>0</v>
      </c>
      <c r="I89" s="20">
        <v>2</v>
      </c>
      <c r="J89" s="21">
        <v>5</v>
      </c>
      <c r="K89" s="20">
        <v>2</v>
      </c>
      <c r="L89" s="21">
        <v>5</v>
      </c>
      <c r="M89" s="20">
        <v>2</v>
      </c>
      <c r="N89" s="21">
        <v>8</v>
      </c>
      <c r="O89" s="20">
        <v>166</v>
      </c>
      <c r="P89" s="64">
        <v>9.3884764934605869</v>
      </c>
      <c r="Q89" s="22">
        <v>70.2</v>
      </c>
      <c r="R89" s="79">
        <v>55.295462752162251</v>
      </c>
      <c r="S89" s="16">
        <v>4548.8</v>
      </c>
      <c r="T89" s="71">
        <v>112.53623046172166</v>
      </c>
    </row>
    <row r="90" spans="1:20" ht="14.65" customHeight="1">
      <c r="A90" s="15" t="s">
        <v>22</v>
      </c>
      <c r="B90" s="16">
        <v>9</v>
      </c>
      <c r="C90" s="17" t="s">
        <v>14</v>
      </c>
      <c r="D90" s="17" t="s">
        <v>39</v>
      </c>
      <c r="E90" s="18">
        <v>142</v>
      </c>
      <c r="F90" s="19">
        <v>100</v>
      </c>
      <c r="G90" s="20">
        <v>0</v>
      </c>
      <c r="H90" s="21">
        <v>0</v>
      </c>
      <c r="I90" s="20">
        <v>2</v>
      </c>
      <c r="J90" s="21">
        <v>3</v>
      </c>
      <c r="K90" s="20">
        <v>2</v>
      </c>
      <c r="L90" s="21">
        <v>3</v>
      </c>
      <c r="M90" s="20">
        <v>2</v>
      </c>
      <c r="N90" s="21">
        <v>3</v>
      </c>
      <c r="O90" s="20">
        <v>91.5</v>
      </c>
      <c r="P90" s="64">
        <v>5.1749734888653229</v>
      </c>
      <c r="Q90" s="22">
        <v>74.25</v>
      </c>
      <c r="R90" s="79">
        <v>56.396010364989159</v>
      </c>
      <c r="S90" s="16">
        <v>5050.8</v>
      </c>
      <c r="T90" s="71">
        <v>115.83437578183637</v>
      </c>
    </row>
    <row r="91" spans="1:20" ht="14.65" customHeight="1">
      <c r="A91" s="15" t="s">
        <v>22</v>
      </c>
      <c r="B91" s="16">
        <v>9</v>
      </c>
      <c r="C91" s="17" t="s">
        <v>14</v>
      </c>
      <c r="D91" s="17" t="s">
        <v>40</v>
      </c>
      <c r="E91" s="18">
        <v>155</v>
      </c>
      <c r="F91" s="19">
        <v>97</v>
      </c>
      <c r="G91" s="20">
        <v>0</v>
      </c>
      <c r="H91" s="21">
        <v>0</v>
      </c>
      <c r="I91" s="20">
        <v>2</v>
      </c>
      <c r="J91" s="21">
        <v>3</v>
      </c>
      <c r="K91" s="20">
        <v>2</v>
      </c>
      <c r="L91" s="21">
        <v>3</v>
      </c>
      <c r="M91" s="20">
        <v>2</v>
      </c>
      <c r="N91" s="21">
        <v>5</v>
      </c>
      <c r="O91" s="20">
        <v>100.5</v>
      </c>
      <c r="P91" s="64">
        <v>5.6839872746553555</v>
      </c>
      <c r="Q91" s="22">
        <v>72.45</v>
      </c>
      <c r="R91" s="79">
        <v>51.485874861607563</v>
      </c>
      <c r="S91" s="16">
        <v>3922.1</v>
      </c>
      <c r="T91" s="71">
        <v>104.09804470478088</v>
      </c>
    </row>
    <row r="92" spans="1:20" ht="14.65" customHeight="1">
      <c r="A92" s="15" t="s">
        <v>23</v>
      </c>
      <c r="B92" s="16">
        <v>10</v>
      </c>
      <c r="C92" s="17" t="s">
        <v>12</v>
      </c>
      <c r="D92" s="17" t="s">
        <v>13</v>
      </c>
      <c r="E92" s="18">
        <v>20</v>
      </c>
      <c r="F92" s="19">
        <v>95</v>
      </c>
      <c r="G92" s="20">
        <v>0</v>
      </c>
      <c r="H92" s="21">
        <v>0</v>
      </c>
      <c r="I92" s="20">
        <v>2</v>
      </c>
      <c r="J92" s="21">
        <v>1</v>
      </c>
      <c r="K92" s="20">
        <v>2</v>
      </c>
      <c r="L92" s="21">
        <v>3</v>
      </c>
      <c r="M92" s="20">
        <v>2</v>
      </c>
      <c r="N92" s="21">
        <v>5</v>
      </c>
      <c r="O92" s="20">
        <v>71.5</v>
      </c>
      <c r="P92" s="64">
        <v>4.0438317426652528</v>
      </c>
      <c r="Q92" s="22">
        <v>72</v>
      </c>
      <c r="R92" s="79">
        <v>58.653543929762307</v>
      </c>
      <c r="S92" s="16">
        <v>6898.6</v>
      </c>
      <c r="T92" s="71">
        <v>165.1325680842713</v>
      </c>
    </row>
    <row r="93" spans="1:20" ht="14.65" customHeight="1">
      <c r="A93" s="15" t="s">
        <v>23</v>
      </c>
      <c r="B93" s="16">
        <v>10</v>
      </c>
      <c r="C93" s="17" t="s">
        <v>12</v>
      </c>
      <c r="D93" s="17" t="s">
        <v>38</v>
      </c>
      <c r="E93" s="18">
        <v>85</v>
      </c>
      <c r="F93" s="19">
        <v>97</v>
      </c>
      <c r="G93" s="20">
        <v>0</v>
      </c>
      <c r="H93" s="21">
        <v>0</v>
      </c>
      <c r="I93" s="20">
        <v>2</v>
      </c>
      <c r="J93" s="21">
        <v>3</v>
      </c>
      <c r="K93" s="20">
        <v>2</v>
      </c>
      <c r="L93" s="21">
        <v>5</v>
      </c>
      <c r="M93" s="20">
        <v>2</v>
      </c>
      <c r="N93" s="21">
        <v>10</v>
      </c>
      <c r="O93" s="20">
        <v>146</v>
      </c>
      <c r="P93" s="64">
        <v>8.257334747260515</v>
      </c>
      <c r="Q93" s="22">
        <v>72.45</v>
      </c>
      <c r="R93" s="79">
        <v>60.247927009883341</v>
      </c>
      <c r="S93" s="16">
        <v>6613.3</v>
      </c>
      <c r="T93" s="71">
        <v>149.99891654128788</v>
      </c>
    </row>
    <row r="94" spans="1:20" ht="14.65" customHeight="1">
      <c r="A94" s="15" t="s">
        <v>23</v>
      </c>
      <c r="B94" s="16">
        <v>10</v>
      </c>
      <c r="C94" s="17" t="s">
        <v>12</v>
      </c>
      <c r="D94" s="17" t="s">
        <v>39</v>
      </c>
      <c r="E94" s="18">
        <v>133</v>
      </c>
      <c r="F94" s="19">
        <v>99</v>
      </c>
      <c r="G94" s="20">
        <v>0</v>
      </c>
      <c r="H94" s="21">
        <v>0</v>
      </c>
      <c r="I94" s="20">
        <v>2</v>
      </c>
      <c r="J94" s="21">
        <v>2</v>
      </c>
      <c r="K94" s="20">
        <v>2</v>
      </c>
      <c r="L94" s="21">
        <v>5</v>
      </c>
      <c r="M94" s="20">
        <v>2</v>
      </c>
      <c r="N94" s="21">
        <v>8</v>
      </c>
      <c r="O94" s="20">
        <v>122.5</v>
      </c>
      <c r="P94" s="64">
        <v>6.9282431954754333</v>
      </c>
      <c r="Q94" s="22">
        <v>73.350000000000009</v>
      </c>
      <c r="R94" s="79">
        <v>53.955052198078192</v>
      </c>
      <c r="S94" s="16">
        <v>4370.7</v>
      </c>
      <c r="T94" s="71">
        <v>107.12866643564271</v>
      </c>
    </row>
    <row r="95" spans="1:20" ht="14.65" customHeight="1">
      <c r="A95" s="15" t="s">
        <v>23</v>
      </c>
      <c r="B95" s="16">
        <v>10</v>
      </c>
      <c r="C95" s="17" t="s">
        <v>12</v>
      </c>
      <c r="D95" s="17" t="s">
        <v>40</v>
      </c>
      <c r="E95" s="18">
        <v>168</v>
      </c>
      <c r="F95" s="19">
        <v>99</v>
      </c>
      <c r="G95" s="20">
        <v>0</v>
      </c>
      <c r="H95" s="21">
        <v>0</v>
      </c>
      <c r="I95" s="20">
        <v>2</v>
      </c>
      <c r="J95" s="21">
        <v>3</v>
      </c>
      <c r="K95" s="20">
        <v>2</v>
      </c>
      <c r="L95" s="21">
        <v>3</v>
      </c>
      <c r="M95" s="20">
        <v>3</v>
      </c>
      <c r="N95" s="21">
        <v>3</v>
      </c>
      <c r="O95" s="20">
        <v>91.5</v>
      </c>
      <c r="P95" s="64">
        <v>5.1749734888653229</v>
      </c>
      <c r="Q95" s="22">
        <v>75.149999999999991</v>
      </c>
      <c r="R95" s="79">
        <v>58.738201438441301</v>
      </c>
      <c r="S95" s="16">
        <v>4740.3</v>
      </c>
      <c r="T95" s="71">
        <v>104.17011281304795</v>
      </c>
    </row>
    <row r="96" spans="1:20" ht="14.65" customHeight="1">
      <c r="A96" s="15" t="s">
        <v>23</v>
      </c>
      <c r="B96" s="16">
        <v>10</v>
      </c>
      <c r="C96" s="17" t="s">
        <v>14</v>
      </c>
      <c r="D96" s="17" t="s">
        <v>13</v>
      </c>
      <c r="E96" s="18">
        <v>19</v>
      </c>
      <c r="F96" s="19">
        <v>99</v>
      </c>
      <c r="G96" s="20">
        <v>0</v>
      </c>
      <c r="H96" s="21">
        <v>0</v>
      </c>
      <c r="I96" s="20">
        <v>2</v>
      </c>
      <c r="J96" s="21">
        <v>1</v>
      </c>
      <c r="K96" s="20">
        <v>2</v>
      </c>
      <c r="L96" s="21">
        <v>5</v>
      </c>
      <c r="M96" s="20">
        <v>2</v>
      </c>
      <c r="N96" s="21">
        <v>5</v>
      </c>
      <c r="O96" s="20">
        <v>94.5</v>
      </c>
      <c r="P96" s="64">
        <v>5.3446447507953341</v>
      </c>
      <c r="Q96" s="22">
        <v>72.45</v>
      </c>
      <c r="R96" s="79">
        <v>59.655324449130397</v>
      </c>
      <c r="S96" s="16">
        <v>6778.6</v>
      </c>
      <c r="T96" s="71">
        <v>152.13857402064389</v>
      </c>
    </row>
    <row r="97" spans="1:20" ht="14.65" customHeight="1">
      <c r="A97" s="15" t="s">
        <v>23</v>
      </c>
      <c r="B97" s="16">
        <v>10</v>
      </c>
      <c r="C97" s="17" t="s">
        <v>14</v>
      </c>
      <c r="D97" s="17" t="s">
        <v>38</v>
      </c>
      <c r="E97" s="18">
        <v>86</v>
      </c>
      <c r="F97" s="19">
        <v>99</v>
      </c>
      <c r="G97" s="20">
        <v>0</v>
      </c>
      <c r="H97" s="21">
        <v>0</v>
      </c>
      <c r="I97" s="20">
        <v>2</v>
      </c>
      <c r="J97" s="21">
        <v>3</v>
      </c>
      <c r="K97" s="20">
        <v>2</v>
      </c>
      <c r="L97" s="21">
        <v>5</v>
      </c>
      <c r="M97" s="20">
        <v>2</v>
      </c>
      <c r="N97" s="21">
        <v>5</v>
      </c>
      <c r="O97" s="20">
        <v>123.5</v>
      </c>
      <c r="P97" s="64">
        <v>6.9848002827854359</v>
      </c>
      <c r="Q97" s="22">
        <v>72.899999999999991</v>
      </c>
      <c r="R97" s="79">
        <v>60.530118705479985</v>
      </c>
      <c r="S97" s="16">
        <v>7024.8</v>
      </c>
      <c r="T97" s="71">
        <v>154.42650627835815</v>
      </c>
    </row>
    <row r="98" spans="1:20" ht="14.65" customHeight="1">
      <c r="A98" s="15" t="s">
        <v>23</v>
      </c>
      <c r="B98" s="16">
        <v>10</v>
      </c>
      <c r="C98" s="17" t="s">
        <v>14</v>
      </c>
      <c r="D98" s="17" t="s">
        <v>39</v>
      </c>
      <c r="E98" s="18">
        <v>134</v>
      </c>
      <c r="F98" s="19">
        <v>97</v>
      </c>
      <c r="G98" s="20">
        <v>0</v>
      </c>
      <c r="H98" s="21">
        <v>0</v>
      </c>
      <c r="I98" s="20">
        <v>2</v>
      </c>
      <c r="J98" s="21">
        <v>2</v>
      </c>
      <c r="K98" s="20">
        <v>2</v>
      </c>
      <c r="L98" s="21">
        <v>5</v>
      </c>
      <c r="M98" s="20">
        <v>2</v>
      </c>
      <c r="N98" s="21">
        <v>8</v>
      </c>
      <c r="O98" s="20">
        <v>122.5</v>
      </c>
      <c r="P98" s="64">
        <v>6.9282431954754333</v>
      </c>
      <c r="Q98" s="22">
        <v>71.100000000000009</v>
      </c>
      <c r="R98" s="79">
        <v>54.15258638499585</v>
      </c>
      <c r="S98" s="16">
        <v>4145.1000000000004</v>
      </c>
      <c r="T98" s="71">
        <v>106.58512626436583</v>
      </c>
    </row>
    <row r="99" spans="1:20" ht="14.65" customHeight="1">
      <c r="A99" s="15" t="s">
        <v>23</v>
      </c>
      <c r="B99" s="16">
        <v>10</v>
      </c>
      <c r="C99" s="17" t="s">
        <v>14</v>
      </c>
      <c r="D99" s="17" t="s">
        <v>40</v>
      </c>
      <c r="E99" s="18">
        <v>167</v>
      </c>
      <c r="F99" s="19">
        <v>97</v>
      </c>
      <c r="G99" s="20">
        <v>0</v>
      </c>
      <c r="H99" s="21">
        <v>0</v>
      </c>
      <c r="I99" s="20">
        <v>2</v>
      </c>
      <c r="J99" s="21">
        <v>3</v>
      </c>
      <c r="K99" s="20">
        <v>2</v>
      </c>
      <c r="L99" s="21">
        <v>3</v>
      </c>
      <c r="M99" s="20">
        <v>2</v>
      </c>
      <c r="N99" s="21">
        <v>3</v>
      </c>
      <c r="O99" s="20">
        <v>91.5</v>
      </c>
      <c r="P99" s="64">
        <v>5.1749734888653229</v>
      </c>
      <c r="Q99" s="22">
        <v>74.25</v>
      </c>
      <c r="R99" s="79">
        <v>59.006283549258114</v>
      </c>
      <c r="S99" s="16">
        <v>4766.2</v>
      </c>
      <c r="T99" s="71">
        <v>107.70303427715902</v>
      </c>
    </row>
    <row r="100" spans="1:20" ht="14.65" customHeight="1">
      <c r="A100" s="15" t="s">
        <v>24</v>
      </c>
      <c r="B100" s="16">
        <v>11</v>
      </c>
      <c r="C100" s="17" t="s">
        <v>12</v>
      </c>
      <c r="D100" s="17" t="s">
        <v>13</v>
      </c>
      <c r="E100" s="18">
        <v>21</v>
      </c>
      <c r="F100" s="19">
        <v>100</v>
      </c>
      <c r="G100" s="20">
        <v>0</v>
      </c>
      <c r="H100" s="21">
        <v>0</v>
      </c>
      <c r="I100" s="20">
        <v>8</v>
      </c>
      <c r="J100" s="21">
        <v>3</v>
      </c>
      <c r="K100" s="20">
        <v>8</v>
      </c>
      <c r="L100" s="21">
        <v>5</v>
      </c>
      <c r="M100" s="20">
        <v>8</v>
      </c>
      <c r="N100" s="21">
        <v>25</v>
      </c>
      <c r="O100" s="20">
        <v>213.5</v>
      </c>
      <c r="P100" s="64">
        <v>12.074938140685756</v>
      </c>
      <c r="Q100" s="22">
        <v>75.149999999999991</v>
      </c>
      <c r="R100" s="79">
        <v>54.110257630656349</v>
      </c>
      <c r="S100" s="16">
        <v>4758.3</v>
      </c>
      <c r="T100" s="71">
        <v>112.37387675756703</v>
      </c>
    </row>
    <row r="101" spans="1:20" ht="14.65" customHeight="1">
      <c r="A101" s="15" t="s">
        <v>24</v>
      </c>
      <c r="B101" s="16">
        <v>11</v>
      </c>
      <c r="C101" s="17" t="s">
        <v>12</v>
      </c>
      <c r="D101" s="17" t="s">
        <v>38</v>
      </c>
      <c r="E101" s="18">
        <v>65</v>
      </c>
      <c r="F101" s="19">
        <v>98</v>
      </c>
      <c r="G101" s="20">
        <v>0</v>
      </c>
      <c r="H101" s="21">
        <v>0</v>
      </c>
      <c r="I101" s="20">
        <v>5</v>
      </c>
      <c r="J101" s="21">
        <v>1</v>
      </c>
      <c r="K101" s="20">
        <v>5</v>
      </c>
      <c r="L101" s="21">
        <v>3</v>
      </c>
      <c r="M101" s="20">
        <v>8</v>
      </c>
      <c r="N101" s="21">
        <v>20</v>
      </c>
      <c r="O101" s="20">
        <v>139</v>
      </c>
      <c r="P101" s="64">
        <v>7.8614351360904919</v>
      </c>
      <c r="Q101" s="22">
        <v>74.25</v>
      </c>
      <c r="R101" s="79">
        <v>54.843956039207619</v>
      </c>
      <c r="S101" s="16">
        <v>5685.1</v>
      </c>
      <c r="T101" s="71">
        <v>136.8071926480909</v>
      </c>
    </row>
    <row r="102" spans="1:20" ht="14.65" customHeight="1">
      <c r="A102" s="15" t="s">
        <v>24</v>
      </c>
      <c r="B102" s="16">
        <v>11</v>
      </c>
      <c r="C102" s="17" t="s">
        <v>12</v>
      </c>
      <c r="D102" s="17" t="s">
        <v>39</v>
      </c>
      <c r="E102" s="18">
        <v>132</v>
      </c>
      <c r="F102" s="19">
        <v>98</v>
      </c>
      <c r="G102" s="20">
        <v>0</v>
      </c>
      <c r="H102" s="21">
        <v>0</v>
      </c>
      <c r="I102" s="20">
        <v>7</v>
      </c>
      <c r="J102" s="21">
        <v>1</v>
      </c>
      <c r="K102" s="20">
        <v>8</v>
      </c>
      <c r="L102" s="21">
        <v>15</v>
      </c>
      <c r="M102" s="20">
        <v>8</v>
      </c>
      <c r="N102" s="21">
        <v>40</v>
      </c>
      <c r="O102" s="20">
        <v>367</v>
      </c>
      <c r="P102" s="64">
        <v>20.7564510427713</v>
      </c>
      <c r="Q102" s="22">
        <v>74.7</v>
      </c>
      <c r="R102" s="79">
        <v>48.946149601237778</v>
      </c>
      <c r="S102" s="16">
        <v>4161.1000000000004</v>
      </c>
      <c r="T102" s="71">
        <v>111.52316155391713</v>
      </c>
    </row>
    <row r="103" spans="1:20" ht="14.65" customHeight="1">
      <c r="A103" s="15" t="s">
        <v>24</v>
      </c>
      <c r="B103" s="16">
        <v>11</v>
      </c>
      <c r="C103" s="17" t="s">
        <v>12</v>
      </c>
      <c r="D103" s="17" t="s">
        <v>40</v>
      </c>
      <c r="E103" s="18">
        <v>192</v>
      </c>
      <c r="F103" s="19">
        <v>98</v>
      </c>
      <c r="G103" s="20">
        <v>0</v>
      </c>
      <c r="H103" s="21">
        <v>0</v>
      </c>
      <c r="I103" s="20">
        <v>5</v>
      </c>
      <c r="J103" s="21">
        <v>3</v>
      </c>
      <c r="K103" s="20">
        <v>8</v>
      </c>
      <c r="L103" s="21">
        <v>5</v>
      </c>
      <c r="M103" s="20">
        <v>8</v>
      </c>
      <c r="N103" s="21">
        <v>10</v>
      </c>
      <c r="O103" s="20">
        <v>146</v>
      </c>
      <c r="P103" s="64">
        <v>8.257334747260515</v>
      </c>
      <c r="Q103" s="22">
        <v>73.350000000000009</v>
      </c>
      <c r="R103" s="79">
        <v>56.396010364989159</v>
      </c>
      <c r="S103" s="22">
        <v>4986</v>
      </c>
      <c r="T103" s="71">
        <v>118.11357892402022</v>
      </c>
    </row>
    <row r="104" spans="1:20" ht="14.65" customHeight="1">
      <c r="A104" s="15" t="s">
        <v>24</v>
      </c>
      <c r="B104" s="16">
        <v>11</v>
      </c>
      <c r="C104" s="17" t="s">
        <v>14</v>
      </c>
      <c r="D104" s="17" t="s">
        <v>13</v>
      </c>
      <c r="E104" s="18">
        <v>22</v>
      </c>
      <c r="F104" s="19">
        <v>100</v>
      </c>
      <c r="G104" s="20">
        <v>0</v>
      </c>
      <c r="H104" s="21">
        <v>0</v>
      </c>
      <c r="I104" s="20">
        <v>2</v>
      </c>
      <c r="J104" s="21">
        <v>3</v>
      </c>
      <c r="K104" s="20">
        <v>2</v>
      </c>
      <c r="L104" s="21">
        <v>3</v>
      </c>
      <c r="M104" s="20">
        <v>2</v>
      </c>
      <c r="N104" s="21">
        <v>3</v>
      </c>
      <c r="O104" s="20">
        <v>91.5</v>
      </c>
      <c r="P104" s="64">
        <v>5.1749734888653229</v>
      </c>
      <c r="Q104" s="22">
        <v>75.149999999999991</v>
      </c>
      <c r="R104" s="79">
        <v>52.219573270158847</v>
      </c>
      <c r="S104" s="16">
        <v>6515.5</v>
      </c>
      <c r="T104" s="71">
        <v>159.44377793993209</v>
      </c>
    </row>
    <row r="105" spans="1:20" ht="14.65" customHeight="1">
      <c r="A105" s="15" t="s">
        <v>24</v>
      </c>
      <c r="B105" s="16">
        <v>11</v>
      </c>
      <c r="C105" s="17" t="s">
        <v>14</v>
      </c>
      <c r="D105" s="17" t="s">
        <v>38</v>
      </c>
      <c r="E105" s="18">
        <v>66</v>
      </c>
      <c r="F105" s="19">
        <v>100</v>
      </c>
      <c r="G105" s="20">
        <v>0</v>
      </c>
      <c r="H105" s="21">
        <v>0</v>
      </c>
      <c r="I105" s="20">
        <v>2</v>
      </c>
      <c r="J105" s="21">
        <v>1</v>
      </c>
      <c r="K105" s="20">
        <v>2</v>
      </c>
      <c r="L105" s="21">
        <v>2</v>
      </c>
      <c r="M105" s="20">
        <v>2</v>
      </c>
      <c r="N105" s="21">
        <v>2</v>
      </c>
      <c r="O105" s="20">
        <v>46.5</v>
      </c>
      <c r="P105" s="64">
        <v>2.6299045599151647</v>
      </c>
      <c r="Q105" s="22">
        <v>74.25</v>
      </c>
      <c r="R105" s="79">
        <v>52.995600433049617</v>
      </c>
      <c r="S105" s="16">
        <v>6322.2</v>
      </c>
      <c r="T105" s="71">
        <v>154.29579339723105</v>
      </c>
    </row>
    <row r="106" spans="1:20" ht="14.65" customHeight="1">
      <c r="A106" s="15" t="s">
        <v>24</v>
      </c>
      <c r="B106" s="16">
        <v>11</v>
      </c>
      <c r="C106" s="17" t="s">
        <v>14</v>
      </c>
      <c r="D106" s="17" t="s">
        <v>39</v>
      </c>
      <c r="E106" s="18">
        <v>131</v>
      </c>
      <c r="F106" s="19">
        <v>98</v>
      </c>
      <c r="G106" s="20">
        <v>0</v>
      </c>
      <c r="H106" s="21">
        <v>0</v>
      </c>
      <c r="I106" s="20">
        <v>2</v>
      </c>
      <c r="J106" s="21">
        <v>1</v>
      </c>
      <c r="K106" s="20">
        <v>2</v>
      </c>
      <c r="L106" s="21">
        <v>1</v>
      </c>
      <c r="M106" s="20">
        <v>2</v>
      </c>
      <c r="N106" s="21">
        <v>1</v>
      </c>
      <c r="O106" s="20">
        <v>30.5</v>
      </c>
      <c r="P106" s="64">
        <v>1.7249911629551078</v>
      </c>
      <c r="Q106" s="22">
        <v>73.8</v>
      </c>
      <c r="R106" s="79">
        <v>49.581080916330222</v>
      </c>
      <c r="S106" s="16">
        <v>5010.7</v>
      </c>
      <c r="T106" s="71">
        <v>134.19060283788406</v>
      </c>
    </row>
    <row r="107" spans="1:20" ht="14.65" customHeight="1">
      <c r="A107" s="15" t="s">
        <v>24</v>
      </c>
      <c r="B107" s="16">
        <v>11</v>
      </c>
      <c r="C107" s="17" t="s">
        <v>14</v>
      </c>
      <c r="D107" s="17" t="s">
        <v>40</v>
      </c>
      <c r="E107" s="18">
        <v>191</v>
      </c>
      <c r="F107" s="19">
        <v>97</v>
      </c>
      <c r="G107" s="20">
        <v>0</v>
      </c>
      <c r="H107" s="21">
        <v>0</v>
      </c>
      <c r="I107" s="20">
        <v>2</v>
      </c>
      <c r="J107" s="21">
        <v>5</v>
      </c>
      <c r="K107" s="20">
        <v>2</v>
      </c>
      <c r="L107" s="21">
        <v>5</v>
      </c>
      <c r="M107" s="20">
        <v>2</v>
      </c>
      <c r="N107" s="21">
        <v>5</v>
      </c>
      <c r="O107" s="20">
        <v>152.5</v>
      </c>
      <c r="P107" s="64">
        <v>8.6249558147755394</v>
      </c>
      <c r="Q107" s="22">
        <v>74.25</v>
      </c>
      <c r="R107" s="79">
        <v>56.875736247503461</v>
      </c>
      <c r="S107" s="16">
        <v>5488.5</v>
      </c>
      <c r="T107" s="71">
        <v>128.67097008493451</v>
      </c>
    </row>
    <row r="108" spans="1:20" ht="14.65" customHeight="1">
      <c r="A108" s="15" t="s">
        <v>25</v>
      </c>
      <c r="B108" s="16">
        <v>12</v>
      </c>
      <c r="C108" s="17" t="s">
        <v>12</v>
      </c>
      <c r="D108" s="17" t="s">
        <v>13</v>
      </c>
      <c r="E108" s="18">
        <v>24</v>
      </c>
      <c r="F108" s="19">
        <v>100</v>
      </c>
      <c r="G108" s="20">
        <v>0</v>
      </c>
      <c r="H108" s="21">
        <v>0</v>
      </c>
      <c r="I108" s="20">
        <v>2</v>
      </c>
      <c r="J108" s="21">
        <v>2</v>
      </c>
      <c r="K108" s="20">
        <v>2</v>
      </c>
      <c r="L108" s="21">
        <v>2</v>
      </c>
      <c r="M108" s="20">
        <v>2</v>
      </c>
      <c r="N108" s="21">
        <v>3</v>
      </c>
      <c r="O108" s="20">
        <v>65.5</v>
      </c>
      <c r="P108" s="64">
        <v>3.7044892188052314</v>
      </c>
      <c r="Q108" s="22">
        <v>73.8</v>
      </c>
      <c r="R108" s="79">
        <v>60.699433722837973</v>
      </c>
      <c r="S108" s="16">
        <v>6795.6</v>
      </c>
      <c r="T108" s="71">
        <v>145.68302037622888</v>
      </c>
    </row>
    <row r="109" spans="1:20" ht="14.65" customHeight="1">
      <c r="A109" s="15" t="s">
        <v>25</v>
      </c>
      <c r="B109" s="16">
        <v>12</v>
      </c>
      <c r="C109" s="17" t="s">
        <v>12</v>
      </c>
      <c r="D109" s="17" t="s">
        <v>38</v>
      </c>
      <c r="E109" s="18">
        <v>56</v>
      </c>
      <c r="F109" s="19">
        <v>95</v>
      </c>
      <c r="G109" s="20">
        <v>0</v>
      </c>
      <c r="H109" s="21">
        <v>0</v>
      </c>
      <c r="I109" s="20">
        <v>2</v>
      </c>
      <c r="J109" s="21">
        <v>1</v>
      </c>
      <c r="K109" s="20">
        <v>2</v>
      </c>
      <c r="L109" s="21">
        <v>1</v>
      </c>
      <c r="M109" s="20">
        <v>2</v>
      </c>
      <c r="N109" s="21">
        <v>1</v>
      </c>
      <c r="O109" s="20">
        <v>30.5</v>
      </c>
      <c r="P109" s="64">
        <v>1.7249911629551078</v>
      </c>
      <c r="Q109" s="22">
        <v>71.55</v>
      </c>
      <c r="R109" s="79">
        <v>60.022173653406028</v>
      </c>
      <c r="S109" s="16">
        <v>6505.6</v>
      </c>
      <c r="T109" s="71">
        <v>153.13149592096821</v>
      </c>
    </row>
    <row r="110" spans="1:20" ht="14.65" customHeight="1">
      <c r="A110" s="15" t="s">
        <v>25</v>
      </c>
      <c r="B110" s="16">
        <v>12</v>
      </c>
      <c r="C110" s="17" t="s">
        <v>12</v>
      </c>
      <c r="D110" s="17" t="s">
        <v>39</v>
      </c>
      <c r="E110" s="18">
        <v>137</v>
      </c>
      <c r="F110" s="19">
        <v>98</v>
      </c>
      <c r="G110" s="20">
        <v>0</v>
      </c>
      <c r="H110" s="21">
        <v>0</v>
      </c>
      <c r="I110" s="20">
        <v>0</v>
      </c>
      <c r="J110" s="21">
        <v>0</v>
      </c>
      <c r="K110" s="20">
        <v>0</v>
      </c>
      <c r="L110" s="21">
        <v>0</v>
      </c>
      <c r="M110" s="20">
        <v>2</v>
      </c>
      <c r="N110" s="21">
        <v>1</v>
      </c>
      <c r="O110" s="20">
        <v>4.5</v>
      </c>
      <c r="P110" s="64">
        <v>0.25450689289501593</v>
      </c>
      <c r="Q110" s="22">
        <v>73.8</v>
      </c>
      <c r="R110" s="79">
        <v>56.66409247580598</v>
      </c>
      <c r="S110" s="16">
        <v>5380.9</v>
      </c>
      <c r="T110" s="71">
        <v>126.09175124415231</v>
      </c>
    </row>
    <row r="111" spans="1:20" ht="14.65" customHeight="1">
      <c r="A111" s="15" t="s">
        <v>25</v>
      </c>
      <c r="B111" s="16">
        <v>12</v>
      </c>
      <c r="C111" s="17" t="s">
        <v>12</v>
      </c>
      <c r="D111" s="17" t="s">
        <v>40</v>
      </c>
      <c r="E111" s="18">
        <v>188</v>
      </c>
      <c r="F111" s="19">
        <v>96</v>
      </c>
      <c r="G111" s="20">
        <v>0</v>
      </c>
      <c r="H111" s="21">
        <v>0</v>
      </c>
      <c r="I111" s="20">
        <v>0</v>
      </c>
      <c r="J111" s="21">
        <v>0</v>
      </c>
      <c r="K111" s="20">
        <v>2</v>
      </c>
      <c r="L111" s="21">
        <v>1</v>
      </c>
      <c r="M111" s="20">
        <v>2</v>
      </c>
      <c r="N111" s="21">
        <v>1</v>
      </c>
      <c r="O111" s="20">
        <v>16</v>
      </c>
      <c r="P111" s="64">
        <v>0.90491339696005657</v>
      </c>
      <c r="Q111" s="22">
        <v>75.149999999999991</v>
      </c>
      <c r="R111" s="79">
        <v>59.584776525231234</v>
      </c>
      <c r="S111" s="16">
        <v>5711.3</v>
      </c>
      <c r="T111" s="71">
        <v>127.59144938278783</v>
      </c>
    </row>
    <row r="112" spans="1:20" ht="14.65" customHeight="1">
      <c r="A112" s="15" t="s">
        <v>25</v>
      </c>
      <c r="B112" s="16">
        <v>12</v>
      </c>
      <c r="C112" s="17" t="s">
        <v>14</v>
      </c>
      <c r="D112" s="17" t="s">
        <v>13</v>
      </c>
      <c r="E112" s="18">
        <v>23</v>
      </c>
      <c r="F112" s="19">
        <v>100</v>
      </c>
      <c r="G112" s="20">
        <v>0</v>
      </c>
      <c r="H112" s="21">
        <v>0</v>
      </c>
      <c r="I112" s="20">
        <v>2</v>
      </c>
      <c r="J112" s="21">
        <v>2</v>
      </c>
      <c r="K112" s="20">
        <v>2</v>
      </c>
      <c r="L112" s="21">
        <v>2</v>
      </c>
      <c r="M112" s="20">
        <v>2</v>
      </c>
      <c r="N112" s="21">
        <v>2</v>
      </c>
      <c r="O112" s="20">
        <v>61</v>
      </c>
      <c r="P112" s="64">
        <v>3.4499823259102156</v>
      </c>
      <c r="Q112" s="22">
        <v>73.350000000000009</v>
      </c>
      <c r="R112" s="79">
        <v>61.066282927113612</v>
      </c>
      <c r="S112" s="16">
        <v>6961.8</v>
      </c>
      <c r="T112" s="71">
        <v>149.25952989805288</v>
      </c>
    </row>
    <row r="113" spans="1:20" ht="14.65" customHeight="1">
      <c r="A113" s="15" t="s">
        <v>25</v>
      </c>
      <c r="B113" s="16">
        <v>12</v>
      </c>
      <c r="C113" s="17" t="s">
        <v>14</v>
      </c>
      <c r="D113" s="17" t="s">
        <v>38</v>
      </c>
      <c r="E113" s="18">
        <v>55</v>
      </c>
      <c r="F113" s="19">
        <v>98</v>
      </c>
      <c r="G113" s="20">
        <v>0</v>
      </c>
      <c r="H113" s="21">
        <v>0</v>
      </c>
      <c r="I113" s="20">
        <v>2</v>
      </c>
      <c r="J113" s="21">
        <v>1</v>
      </c>
      <c r="K113" s="20">
        <v>2</v>
      </c>
      <c r="L113" s="21">
        <v>1</v>
      </c>
      <c r="M113" s="20">
        <v>2</v>
      </c>
      <c r="N113" s="21">
        <v>1</v>
      </c>
      <c r="O113" s="20">
        <v>30.5</v>
      </c>
      <c r="P113" s="64">
        <v>1.7249911629551078</v>
      </c>
      <c r="Q113" s="22">
        <v>74.25</v>
      </c>
      <c r="R113" s="79">
        <v>60.967515833654787</v>
      </c>
      <c r="S113" s="16">
        <v>7111.5</v>
      </c>
      <c r="T113" s="71">
        <v>153.94383858611715</v>
      </c>
    </row>
    <row r="114" spans="1:20" ht="14.65" customHeight="1">
      <c r="A114" s="15" t="s">
        <v>25</v>
      </c>
      <c r="B114" s="16">
        <v>12</v>
      </c>
      <c r="C114" s="17" t="s">
        <v>14</v>
      </c>
      <c r="D114" s="17" t="s">
        <v>39</v>
      </c>
      <c r="E114" s="18">
        <v>138</v>
      </c>
      <c r="F114" s="19">
        <v>97</v>
      </c>
      <c r="G114" s="20">
        <v>0</v>
      </c>
      <c r="H114" s="21">
        <v>0</v>
      </c>
      <c r="I114" s="20">
        <v>0</v>
      </c>
      <c r="J114" s="21">
        <v>0</v>
      </c>
      <c r="K114" s="20">
        <v>0</v>
      </c>
      <c r="L114" s="21">
        <v>0</v>
      </c>
      <c r="M114" s="20">
        <v>2</v>
      </c>
      <c r="N114" s="21">
        <v>1</v>
      </c>
      <c r="O114" s="20">
        <v>4.5</v>
      </c>
      <c r="P114" s="64">
        <v>0.25450689289501593</v>
      </c>
      <c r="Q114" s="22">
        <v>73.8</v>
      </c>
      <c r="R114" s="79">
        <v>57.933955105990869</v>
      </c>
      <c r="S114" s="16">
        <v>6345.2</v>
      </c>
      <c r="T114" s="71">
        <v>146.92854284762811</v>
      </c>
    </row>
    <row r="115" spans="1:20" ht="14.65" customHeight="1">
      <c r="A115" s="15" t="s">
        <v>25</v>
      </c>
      <c r="B115" s="16">
        <v>12</v>
      </c>
      <c r="C115" s="17" t="s">
        <v>14</v>
      </c>
      <c r="D115" s="17" t="s">
        <v>40</v>
      </c>
      <c r="E115" s="18">
        <v>187</v>
      </c>
      <c r="F115" s="19">
        <v>97</v>
      </c>
      <c r="G115" s="20">
        <v>0</v>
      </c>
      <c r="H115" s="21">
        <v>0</v>
      </c>
      <c r="I115" s="20">
        <v>0</v>
      </c>
      <c r="J115" s="21">
        <v>0</v>
      </c>
      <c r="K115" s="20">
        <v>2</v>
      </c>
      <c r="L115" s="21">
        <v>1</v>
      </c>
      <c r="M115" s="20">
        <v>2</v>
      </c>
      <c r="N115" s="21">
        <v>1</v>
      </c>
      <c r="O115" s="20">
        <v>16</v>
      </c>
      <c r="P115" s="64">
        <v>0.90491339696005657</v>
      </c>
      <c r="Q115" s="22">
        <v>74.7</v>
      </c>
      <c r="R115" s="79">
        <v>59.824639466488378</v>
      </c>
      <c r="S115" s="16">
        <v>6384.4</v>
      </c>
      <c r="T115" s="71">
        <v>141.43920068525409</v>
      </c>
    </row>
    <row r="116" spans="1:20" ht="14.65" customHeight="1">
      <c r="A116" s="15" t="s">
        <v>26</v>
      </c>
      <c r="B116" s="16">
        <v>13</v>
      </c>
      <c r="C116" s="17" t="s">
        <v>12</v>
      </c>
      <c r="D116" s="17" t="s">
        <v>13</v>
      </c>
      <c r="E116" s="18">
        <v>25</v>
      </c>
      <c r="F116" s="19">
        <v>100</v>
      </c>
      <c r="G116" s="20">
        <v>0</v>
      </c>
      <c r="H116" s="21">
        <v>0</v>
      </c>
      <c r="I116" s="20">
        <v>5</v>
      </c>
      <c r="J116" s="21">
        <v>3</v>
      </c>
      <c r="K116" s="20">
        <v>5</v>
      </c>
      <c r="L116" s="21">
        <v>5</v>
      </c>
      <c r="M116" s="20">
        <v>5</v>
      </c>
      <c r="N116" s="21">
        <v>15</v>
      </c>
      <c r="O116" s="20">
        <v>168.5</v>
      </c>
      <c r="P116" s="64">
        <v>9.5298692117355959</v>
      </c>
      <c r="Q116" s="22">
        <v>71.55</v>
      </c>
      <c r="R116" s="79">
        <v>59.401351923093415</v>
      </c>
      <c r="S116" s="16">
        <v>6495.6</v>
      </c>
      <c r="T116" s="71">
        <v>146.76937211491057</v>
      </c>
    </row>
    <row r="117" spans="1:20" ht="14.65" customHeight="1">
      <c r="A117" s="15" t="s">
        <v>26</v>
      </c>
      <c r="B117" s="16">
        <v>13</v>
      </c>
      <c r="C117" s="17" t="s">
        <v>12</v>
      </c>
      <c r="D117" s="17" t="s">
        <v>38</v>
      </c>
      <c r="E117" s="18">
        <v>69</v>
      </c>
      <c r="F117" s="19">
        <v>90</v>
      </c>
      <c r="G117" s="20">
        <v>0</v>
      </c>
      <c r="H117" s="21">
        <v>0</v>
      </c>
      <c r="I117" s="20">
        <v>8</v>
      </c>
      <c r="J117" s="21">
        <v>1</v>
      </c>
      <c r="K117" s="20">
        <v>8</v>
      </c>
      <c r="L117" s="21">
        <v>15</v>
      </c>
      <c r="M117" s="20">
        <v>8</v>
      </c>
      <c r="N117" s="21">
        <v>25</v>
      </c>
      <c r="O117" s="20">
        <v>299.5</v>
      </c>
      <c r="P117" s="64">
        <v>16.938847649346059</v>
      </c>
      <c r="Q117" s="22">
        <v>73.8</v>
      </c>
      <c r="R117" s="79">
        <v>57.736420919073218</v>
      </c>
      <c r="S117" s="16">
        <v>4755.3999999999996</v>
      </c>
      <c r="T117" s="71">
        <v>119.08593044263773</v>
      </c>
    </row>
    <row r="118" spans="1:20" ht="14.65" customHeight="1">
      <c r="A118" s="15" t="s">
        <v>26</v>
      </c>
      <c r="B118" s="16">
        <v>13</v>
      </c>
      <c r="C118" s="17" t="s">
        <v>12</v>
      </c>
      <c r="D118" s="17" t="s">
        <v>39</v>
      </c>
      <c r="E118" s="18">
        <v>124</v>
      </c>
      <c r="F118" s="19">
        <v>95</v>
      </c>
      <c r="G118" s="20">
        <v>0</v>
      </c>
      <c r="H118" s="21">
        <v>0</v>
      </c>
      <c r="I118" s="20">
        <v>5</v>
      </c>
      <c r="J118" s="21">
        <v>3</v>
      </c>
      <c r="K118" s="20">
        <v>8</v>
      </c>
      <c r="L118" s="21">
        <v>15</v>
      </c>
      <c r="M118" s="20">
        <v>8</v>
      </c>
      <c r="N118" s="21">
        <v>20</v>
      </c>
      <c r="O118" s="20">
        <v>306</v>
      </c>
      <c r="P118" s="64">
        <v>17.306468716861083</v>
      </c>
      <c r="Q118" s="22">
        <v>74.7</v>
      </c>
      <c r="R118" s="79">
        <v>59.090941057937108</v>
      </c>
      <c r="S118" s="16">
        <v>4353.5</v>
      </c>
      <c r="T118" s="71">
        <v>99.700093542621687</v>
      </c>
    </row>
    <row r="119" spans="1:20" ht="14.65" customHeight="1">
      <c r="A119" s="15" t="s">
        <v>26</v>
      </c>
      <c r="B119" s="16">
        <v>13</v>
      </c>
      <c r="C119" s="17" t="s">
        <v>12</v>
      </c>
      <c r="D119" s="17" t="s">
        <v>40</v>
      </c>
      <c r="E119" s="18">
        <v>153</v>
      </c>
      <c r="F119" s="19">
        <v>98</v>
      </c>
      <c r="G119" s="20">
        <v>0</v>
      </c>
      <c r="H119" s="21">
        <v>0</v>
      </c>
      <c r="I119" s="20">
        <v>5</v>
      </c>
      <c r="J119" s="21">
        <v>2</v>
      </c>
      <c r="K119" s="20">
        <v>5</v>
      </c>
      <c r="L119" s="21">
        <v>10</v>
      </c>
      <c r="M119" s="20">
        <v>2</v>
      </c>
      <c r="N119" s="21">
        <v>20</v>
      </c>
      <c r="O119" s="20">
        <v>234</v>
      </c>
      <c r="P119" s="64">
        <v>13.234358430540826</v>
      </c>
      <c r="Q119" s="22">
        <v>74.7</v>
      </c>
      <c r="R119" s="79">
        <v>56.226695347631178</v>
      </c>
      <c r="S119" s="16">
        <v>4340.7</v>
      </c>
      <c r="T119" s="71">
        <v>101.2727644760796</v>
      </c>
    </row>
    <row r="120" spans="1:20" ht="14.65" customHeight="1">
      <c r="A120" s="15" t="s">
        <v>26</v>
      </c>
      <c r="B120" s="16">
        <v>13</v>
      </c>
      <c r="C120" s="17" t="s">
        <v>14</v>
      </c>
      <c r="D120" s="17" t="s">
        <v>13</v>
      </c>
      <c r="E120" s="18">
        <v>26</v>
      </c>
      <c r="F120" s="19">
        <v>99</v>
      </c>
      <c r="G120" s="20">
        <v>0</v>
      </c>
      <c r="H120" s="21">
        <v>0</v>
      </c>
      <c r="I120" s="20">
        <v>2</v>
      </c>
      <c r="J120" s="21">
        <v>5</v>
      </c>
      <c r="K120" s="20">
        <v>2</v>
      </c>
      <c r="L120" s="21">
        <v>5</v>
      </c>
      <c r="M120" s="20">
        <v>2</v>
      </c>
      <c r="N120" s="21">
        <v>5</v>
      </c>
      <c r="O120" s="20">
        <v>152.5</v>
      </c>
      <c r="P120" s="64">
        <v>8.6249558147755394</v>
      </c>
      <c r="Q120" s="22">
        <v>74.25</v>
      </c>
      <c r="R120" s="79">
        <v>58.117379708128681</v>
      </c>
      <c r="S120" s="16">
        <v>6569.7</v>
      </c>
      <c r="T120" s="71">
        <v>147.68282484961293</v>
      </c>
    </row>
    <row r="121" spans="1:20" ht="14.65" customHeight="1">
      <c r="A121" s="15" t="s">
        <v>26</v>
      </c>
      <c r="B121" s="16">
        <v>13</v>
      </c>
      <c r="C121" s="17" t="s">
        <v>14</v>
      </c>
      <c r="D121" s="17" t="s">
        <v>38</v>
      </c>
      <c r="E121" s="18">
        <v>70</v>
      </c>
      <c r="F121" s="19">
        <v>100</v>
      </c>
      <c r="G121" s="20">
        <v>0</v>
      </c>
      <c r="H121" s="21">
        <v>0</v>
      </c>
      <c r="I121" s="20">
        <v>2</v>
      </c>
      <c r="J121" s="21">
        <v>1</v>
      </c>
      <c r="K121" s="20">
        <v>2</v>
      </c>
      <c r="L121" s="21">
        <v>2</v>
      </c>
      <c r="M121" s="20">
        <v>2</v>
      </c>
      <c r="N121" s="21">
        <v>2</v>
      </c>
      <c r="O121" s="20">
        <v>46.5</v>
      </c>
      <c r="P121" s="64">
        <v>2.6299045599151647</v>
      </c>
      <c r="Q121" s="22">
        <v>73.350000000000009</v>
      </c>
      <c r="R121" s="79">
        <v>60.360803688122004</v>
      </c>
      <c r="S121" s="16">
        <v>5528.6</v>
      </c>
      <c r="T121" s="71">
        <v>119.91739015708846</v>
      </c>
    </row>
    <row r="122" spans="1:20" ht="14.65" customHeight="1">
      <c r="A122" s="15" t="s">
        <v>26</v>
      </c>
      <c r="B122" s="16">
        <v>13</v>
      </c>
      <c r="C122" s="17" t="s">
        <v>14</v>
      </c>
      <c r="D122" s="17" t="s">
        <v>39</v>
      </c>
      <c r="E122" s="18">
        <v>123</v>
      </c>
      <c r="F122" s="19">
        <v>95</v>
      </c>
      <c r="G122" s="20">
        <v>0</v>
      </c>
      <c r="H122" s="21">
        <v>0</v>
      </c>
      <c r="I122" s="20">
        <v>2</v>
      </c>
      <c r="J122" s="21">
        <v>1</v>
      </c>
      <c r="K122" s="20">
        <v>2</v>
      </c>
      <c r="L122" s="21">
        <v>1</v>
      </c>
      <c r="M122" s="20">
        <v>2</v>
      </c>
      <c r="N122" s="21">
        <v>1</v>
      </c>
      <c r="O122" s="20">
        <v>30.5</v>
      </c>
      <c r="P122" s="64">
        <v>1.7249911629551078</v>
      </c>
      <c r="Q122" s="22">
        <v>74.25</v>
      </c>
      <c r="R122" s="79">
        <v>60.769981646737129</v>
      </c>
      <c r="S122" s="16">
        <v>4859.3999999999996</v>
      </c>
      <c r="T122" s="71">
        <v>108.86683856146051</v>
      </c>
    </row>
    <row r="123" spans="1:20" ht="14.65" customHeight="1">
      <c r="A123" s="15" t="s">
        <v>26</v>
      </c>
      <c r="B123" s="16">
        <v>13</v>
      </c>
      <c r="C123" s="17" t="s">
        <v>14</v>
      </c>
      <c r="D123" s="17" t="s">
        <v>40</v>
      </c>
      <c r="E123" s="18">
        <v>154</v>
      </c>
      <c r="F123" s="19">
        <v>96</v>
      </c>
      <c r="G123" s="20">
        <v>0</v>
      </c>
      <c r="H123" s="21">
        <v>0</v>
      </c>
      <c r="I123" s="20">
        <v>2</v>
      </c>
      <c r="J123" s="21">
        <v>3</v>
      </c>
      <c r="K123" s="20">
        <v>2</v>
      </c>
      <c r="L123" s="21">
        <v>3</v>
      </c>
      <c r="M123" s="20">
        <v>2</v>
      </c>
      <c r="N123" s="21">
        <v>3</v>
      </c>
      <c r="O123" s="20">
        <v>91.5</v>
      </c>
      <c r="P123" s="64">
        <v>5.1749734888653229</v>
      </c>
      <c r="Q123" s="22">
        <v>74.25</v>
      </c>
      <c r="R123" s="79">
        <v>56.960393756182448</v>
      </c>
      <c r="S123" s="16">
        <v>4689.5</v>
      </c>
      <c r="T123" s="71">
        <v>110.91952391765061</v>
      </c>
    </row>
    <row r="124" spans="1:20" ht="14.65" customHeight="1">
      <c r="A124" s="15" t="s">
        <v>27</v>
      </c>
      <c r="B124" s="16">
        <v>14</v>
      </c>
      <c r="C124" s="17" t="s">
        <v>12</v>
      </c>
      <c r="D124" s="17" t="s">
        <v>13</v>
      </c>
      <c r="E124" s="18">
        <v>28</v>
      </c>
      <c r="F124" s="19">
        <v>98</v>
      </c>
      <c r="G124" s="20">
        <v>0</v>
      </c>
      <c r="H124" s="21">
        <v>0</v>
      </c>
      <c r="I124" s="20">
        <v>5</v>
      </c>
      <c r="J124" s="21">
        <v>3</v>
      </c>
      <c r="K124" s="20">
        <v>8</v>
      </c>
      <c r="L124" s="21">
        <v>10</v>
      </c>
      <c r="M124" s="20">
        <v>8</v>
      </c>
      <c r="N124" s="21">
        <v>40</v>
      </c>
      <c r="O124" s="20">
        <v>338.5</v>
      </c>
      <c r="P124" s="64">
        <v>19.144574054436198</v>
      </c>
      <c r="Q124" s="22">
        <v>72.899999999999991</v>
      </c>
      <c r="R124" s="79">
        <v>59.373132753533753</v>
      </c>
      <c r="S124" s="16">
        <v>5628.2</v>
      </c>
      <c r="T124" s="71">
        <v>127.42307571176619</v>
      </c>
    </row>
    <row r="125" spans="1:20" ht="14.65" customHeight="1">
      <c r="A125" s="15" t="s">
        <v>27</v>
      </c>
      <c r="B125" s="16">
        <v>14</v>
      </c>
      <c r="C125" s="17" t="s">
        <v>12</v>
      </c>
      <c r="D125" s="17" t="s">
        <v>38</v>
      </c>
      <c r="E125" s="18">
        <v>52</v>
      </c>
      <c r="F125" s="19">
        <v>98</v>
      </c>
      <c r="G125" s="20">
        <v>0</v>
      </c>
      <c r="H125" s="21">
        <v>0</v>
      </c>
      <c r="I125" s="20">
        <v>8</v>
      </c>
      <c r="J125" s="21">
        <v>1</v>
      </c>
      <c r="K125" s="20">
        <v>8</v>
      </c>
      <c r="L125" s="21">
        <v>10</v>
      </c>
      <c r="M125" s="20">
        <v>8</v>
      </c>
      <c r="N125" s="21">
        <v>35</v>
      </c>
      <c r="O125" s="20">
        <v>287</v>
      </c>
      <c r="P125" s="64">
        <v>16.231884057971012</v>
      </c>
      <c r="Q125" s="22">
        <v>75.149999999999991</v>
      </c>
      <c r="R125" s="79">
        <v>58.540667251523651</v>
      </c>
      <c r="S125" s="16">
        <v>5245.7</v>
      </c>
      <c r="T125" s="71">
        <v>116.84573141261563</v>
      </c>
    </row>
    <row r="126" spans="1:20" ht="14.65" customHeight="1">
      <c r="A126" s="15" t="s">
        <v>27</v>
      </c>
      <c r="B126" s="16">
        <v>14</v>
      </c>
      <c r="C126" s="17" t="s">
        <v>12</v>
      </c>
      <c r="D126" s="17" t="s">
        <v>39</v>
      </c>
      <c r="E126" s="18">
        <v>116</v>
      </c>
      <c r="F126" s="19">
        <v>98</v>
      </c>
      <c r="G126" s="20">
        <v>0</v>
      </c>
      <c r="H126" s="21">
        <v>0</v>
      </c>
      <c r="I126" s="20">
        <v>5</v>
      </c>
      <c r="J126" s="21">
        <v>3</v>
      </c>
      <c r="K126" s="20">
        <v>8</v>
      </c>
      <c r="L126" s="21">
        <v>10</v>
      </c>
      <c r="M126" s="20">
        <v>8</v>
      </c>
      <c r="N126" s="21">
        <v>50</v>
      </c>
      <c r="O126" s="20">
        <v>383.5</v>
      </c>
      <c r="P126" s="64">
        <v>21.689642983386356</v>
      </c>
      <c r="Q126" s="22">
        <v>72</v>
      </c>
      <c r="R126" s="79">
        <v>57.835188012532036</v>
      </c>
      <c r="S126" s="16">
        <v>4862.1000000000004</v>
      </c>
      <c r="T126" s="71">
        <v>114.41824801096338</v>
      </c>
    </row>
    <row r="127" spans="1:20" ht="14.65" customHeight="1">
      <c r="A127" s="15" t="s">
        <v>27</v>
      </c>
      <c r="B127" s="16">
        <v>14</v>
      </c>
      <c r="C127" s="17" t="s">
        <v>12</v>
      </c>
      <c r="D127" s="17" t="s">
        <v>40</v>
      </c>
      <c r="E127" s="18">
        <v>176</v>
      </c>
      <c r="F127" s="19">
        <v>98</v>
      </c>
      <c r="G127" s="20">
        <v>0</v>
      </c>
      <c r="H127" s="21">
        <v>0</v>
      </c>
      <c r="I127" s="20">
        <v>8</v>
      </c>
      <c r="J127" s="21">
        <v>3</v>
      </c>
      <c r="K127" s="20">
        <v>8</v>
      </c>
      <c r="L127" s="21">
        <v>15</v>
      </c>
      <c r="M127" s="20">
        <v>8</v>
      </c>
      <c r="N127" s="21">
        <v>30</v>
      </c>
      <c r="O127" s="20">
        <v>351</v>
      </c>
      <c r="P127" s="64">
        <v>19.851537645811241</v>
      </c>
      <c r="Q127" s="22">
        <v>73.8</v>
      </c>
      <c r="R127" s="79">
        <v>59.246146490515258</v>
      </c>
      <c r="S127" s="16">
        <v>4349.3999999999996</v>
      </c>
      <c r="T127" s="71">
        <v>97.478521871867144</v>
      </c>
    </row>
    <row r="128" spans="1:20" ht="14.65" customHeight="1">
      <c r="A128" s="15" t="s">
        <v>27</v>
      </c>
      <c r="B128" s="16">
        <v>14</v>
      </c>
      <c r="C128" s="17" t="s">
        <v>14</v>
      </c>
      <c r="D128" s="17" t="s">
        <v>13</v>
      </c>
      <c r="E128" s="18">
        <v>27</v>
      </c>
      <c r="F128" s="19">
        <v>98</v>
      </c>
      <c r="G128" s="20">
        <v>0</v>
      </c>
      <c r="H128" s="21">
        <v>0</v>
      </c>
      <c r="I128" s="20">
        <v>2</v>
      </c>
      <c r="J128" s="21">
        <v>2</v>
      </c>
      <c r="K128" s="20">
        <v>2</v>
      </c>
      <c r="L128" s="21">
        <v>5</v>
      </c>
      <c r="M128" s="20">
        <v>2</v>
      </c>
      <c r="N128" s="21">
        <v>5</v>
      </c>
      <c r="O128" s="20">
        <v>109</v>
      </c>
      <c r="P128" s="64">
        <v>6.164722516790385</v>
      </c>
      <c r="Q128" s="22">
        <v>73.350000000000009</v>
      </c>
      <c r="R128" s="79">
        <v>61.150940435792599</v>
      </c>
      <c r="S128" s="16">
        <v>7112.4</v>
      </c>
      <c r="T128" s="71">
        <v>155.38495613747975</v>
      </c>
    </row>
    <row r="129" spans="1:20" ht="14.65" customHeight="1">
      <c r="A129" s="15" t="s">
        <v>27</v>
      </c>
      <c r="B129" s="16">
        <v>14</v>
      </c>
      <c r="C129" s="17" t="s">
        <v>14</v>
      </c>
      <c r="D129" s="17" t="s">
        <v>38</v>
      </c>
      <c r="E129" s="18">
        <v>51</v>
      </c>
      <c r="F129" s="19">
        <v>97</v>
      </c>
      <c r="G129" s="20">
        <v>0</v>
      </c>
      <c r="H129" s="21">
        <v>0</v>
      </c>
      <c r="I129" s="20">
        <v>2</v>
      </c>
      <c r="J129" s="21">
        <v>1</v>
      </c>
      <c r="K129" s="20">
        <v>2</v>
      </c>
      <c r="L129" s="21">
        <v>1</v>
      </c>
      <c r="M129" s="20">
        <v>2</v>
      </c>
      <c r="N129" s="21">
        <v>1</v>
      </c>
      <c r="O129" s="20">
        <v>30.5</v>
      </c>
      <c r="P129" s="64">
        <v>1.7249911629551078</v>
      </c>
      <c r="Q129" s="22">
        <v>73.8</v>
      </c>
      <c r="R129" s="79">
        <v>59.768201127369053</v>
      </c>
      <c r="S129" s="16">
        <v>6777.7</v>
      </c>
      <c r="T129" s="71">
        <v>152.12696164537215</v>
      </c>
    </row>
    <row r="130" spans="1:20" ht="14.65" customHeight="1">
      <c r="A130" s="15" t="s">
        <v>27</v>
      </c>
      <c r="B130" s="16">
        <v>14</v>
      </c>
      <c r="C130" s="17" t="s">
        <v>14</v>
      </c>
      <c r="D130" s="17" t="s">
        <v>39</v>
      </c>
      <c r="E130" s="18">
        <v>115</v>
      </c>
      <c r="F130" s="19">
        <v>99</v>
      </c>
      <c r="G130" s="20">
        <v>0</v>
      </c>
      <c r="H130" s="21">
        <v>0</v>
      </c>
      <c r="I130" s="20">
        <v>2</v>
      </c>
      <c r="J130" s="21">
        <v>3</v>
      </c>
      <c r="K130" s="20">
        <v>2</v>
      </c>
      <c r="L130" s="21">
        <v>3</v>
      </c>
      <c r="M130" s="20">
        <v>2</v>
      </c>
      <c r="N130" s="21">
        <v>5</v>
      </c>
      <c r="O130" s="20">
        <v>100.5</v>
      </c>
      <c r="P130" s="64">
        <v>5.6839872746553555</v>
      </c>
      <c r="Q130" s="22">
        <v>73.350000000000009</v>
      </c>
      <c r="R130" s="79">
        <v>58.681763099321969</v>
      </c>
      <c r="S130" s="16">
        <v>5480.7</v>
      </c>
      <c r="T130" s="71">
        <v>123.51499765703863</v>
      </c>
    </row>
    <row r="131" spans="1:20" ht="14.65" customHeight="1">
      <c r="A131" s="15" t="s">
        <v>27</v>
      </c>
      <c r="B131" s="16">
        <v>14</v>
      </c>
      <c r="C131" s="17" t="s">
        <v>14</v>
      </c>
      <c r="D131" s="17" t="s">
        <v>40</v>
      </c>
      <c r="E131" s="18">
        <v>175</v>
      </c>
      <c r="F131" s="19">
        <v>97</v>
      </c>
      <c r="G131" s="20">
        <v>0</v>
      </c>
      <c r="H131" s="21">
        <v>0</v>
      </c>
      <c r="I131" s="20">
        <v>2</v>
      </c>
      <c r="J131" s="21">
        <v>4</v>
      </c>
      <c r="K131" s="20">
        <v>2</v>
      </c>
      <c r="L131" s="21">
        <v>4</v>
      </c>
      <c r="M131" s="20">
        <v>2</v>
      </c>
      <c r="N131" s="21">
        <v>4</v>
      </c>
      <c r="O131" s="20">
        <v>122</v>
      </c>
      <c r="P131" s="64">
        <v>6.8999646518204312</v>
      </c>
      <c r="Q131" s="22">
        <v>74.25</v>
      </c>
      <c r="R131" s="79">
        <v>60.403132442461498</v>
      </c>
      <c r="S131" s="16">
        <v>5690.3</v>
      </c>
      <c r="T131" s="71">
        <v>125.61156906044531</v>
      </c>
    </row>
    <row r="132" spans="1:20" ht="14.65" customHeight="1">
      <c r="A132" s="15" t="s">
        <v>28</v>
      </c>
      <c r="B132" s="16">
        <v>15</v>
      </c>
      <c r="C132" s="17" t="s">
        <v>12</v>
      </c>
      <c r="D132" s="17" t="s">
        <v>13</v>
      </c>
      <c r="E132" s="18">
        <v>29</v>
      </c>
      <c r="F132" s="19">
        <v>98</v>
      </c>
      <c r="G132" s="20">
        <v>0</v>
      </c>
      <c r="H132" s="21">
        <v>0</v>
      </c>
      <c r="I132" s="20">
        <v>5</v>
      </c>
      <c r="J132" s="21">
        <v>3</v>
      </c>
      <c r="K132" s="20">
        <v>5</v>
      </c>
      <c r="L132" s="21">
        <v>10</v>
      </c>
      <c r="M132" s="20">
        <v>8</v>
      </c>
      <c r="N132" s="21">
        <v>30</v>
      </c>
      <c r="O132" s="20">
        <v>293.5</v>
      </c>
      <c r="P132" s="64">
        <v>16.59950512548604</v>
      </c>
      <c r="Q132" s="22">
        <v>73.8</v>
      </c>
      <c r="R132" s="79">
        <v>54.589983513170644</v>
      </c>
      <c r="S132" s="16">
        <v>5613.8</v>
      </c>
      <c r="T132" s="71">
        <v>136.5474725971433</v>
      </c>
    </row>
    <row r="133" spans="1:20" ht="14.65" customHeight="1">
      <c r="A133" s="15" t="s">
        <v>28</v>
      </c>
      <c r="B133" s="16">
        <v>15</v>
      </c>
      <c r="C133" s="17" t="s">
        <v>12</v>
      </c>
      <c r="D133" s="17" t="s">
        <v>38</v>
      </c>
      <c r="E133" s="18">
        <v>72</v>
      </c>
      <c r="F133" s="19">
        <v>100</v>
      </c>
      <c r="G133" s="20">
        <v>0</v>
      </c>
      <c r="H133" s="21">
        <v>0</v>
      </c>
      <c r="I133" s="20">
        <v>5</v>
      </c>
      <c r="J133" s="21">
        <v>3</v>
      </c>
      <c r="K133" s="20">
        <v>5</v>
      </c>
      <c r="L133" s="21">
        <v>5</v>
      </c>
      <c r="M133" s="20">
        <v>5</v>
      </c>
      <c r="N133" s="21">
        <v>15</v>
      </c>
      <c r="O133" s="20">
        <v>168.5</v>
      </c>
      <c r="P133" s="64">
        <v>9.5298692117355959</v>
      </c>
      <c r="Q133" s="22">
        <v>73.8</v>
      </c>
      <c r="R133" s="79">
        <v>56.974503340962279</v>
      </c>
      <c r="S133" s="16">
        <v>5272.1</v>
      </c>
      <c r="T133" s="71">
        <v>120.41174769567162</v>
      </c>
    </row>
    <row r="134" spans="1:20" ht="14.65" customHeight="1">
      <c r="A134" s="15" t="s">
        <v>28</v>
      </c>
      <c r="B134" s="16">
        <v>15</v>
      </c>
      <c r="C134" s="17" t="s">
        <v>12</v>
      </c>
      <c r="D134" s="17" t="s">
        <v>39</v>
      </c>
      <c r="E134" s="18">
        <v>140</v>
      </c>
      <c r="F134" s="19">
        <v>98</v>
      </c>
      <c r="G134" s="20">
        <v>0</v>
      </c>
      <c r="H134" s="21">
        <v>0</v>
      </c>
      <c r="I134" s="20">
        <v>8</v>
      </c>
      <c r="J134" s="21">
        <v>3</v>
      </c>
      <c r="K134" s="20">
        <v>8</v>
      </c>
      <c r="L134" s="21">
        <v>15</v>
      </c>
      <c r="M134" s="20">
        <v>8</v>
      </c>
      <c r="N134" s="21">
        <v>25</v>
      </c>
      <c r="O134" s="20">
        <v>328.5</v>
      </c>
      <c r="P134" s="64">
        <v>18.579003181336162</v>
      </c>
      <c r="Q134" s="22">
        <v>74.25</v>
      </c>
      <c r="R134" s="79">
        <v>56.593544551906817</v>
      </c>
      <c r="S134" s="16">
        <v>4760.3999999999996</v>
      </c>
      <c r="T134" s="71">
        <v>111.01359017803081</v>
      </c>
    </row>
    <row r="135" spans="1:20" ht="14.65" customHeight="1">
      <c r="A135" s="15" t="s">
        <v>28</v>
      </c>
      <c r="B135" s="16">
        <v>15</v>
      </c>
      <c r="C135" s="17" t="s">
        <v>12</v>
      </c>
      <c r="D135" s="17" t="s">
        <v>40</v>
      </c>
      <c r="E135" s="18">
        <v>145</v>
      </c>
      <c r="F135" s="19">
        <v>97</v>
      </c>
      <c r="G135" s="20">
        <v>0</v>
      </c>
      <c r="H135" s="21">
        <v>0</v>
      </c>
      <c r="I135" s="20">
        <v>5</v>
      </c>
      <c r="J135" s="21">
        <v>8</v>
      </c>
      <c r="K135" s="20">
        <v>5</v>
      </c>
      <c r="L135" s="21">
        <v>10</v>
      </c>
      <c r="M135" s="20">
        <v>8</v>
      </c>
      <c r="N135" s="21">
        <v>20</v>
      </c>
      <c r="O135" s="20">
        <v>321</v>
      </c>
      <c r="P135" s="64">
        <v>18.154825026511134</v>
      </c>
      <c r="Q135" s="22">
        <v>74.25</v>
      </c>
      <c r="R135" s="79">
        <v>56.000941991153859</v>
      </c>
      <c r="S135" s="16">
        <v>4492.6000000000004</v>
      </c>
      <c r="T135" s="71">
        <v>106.96861155051305</v>
      </c>
    </row>
    <row r="136" spans="1:20" ht="14.65" customHeight="1">
      <c r="A136" s="15" t="s">
        <v>28</v>
      </c>
      <c r="B136" s="16">
        <v>15</v>
      </c>
      <c r="C136" s="17" t="s">
        <v>14</v>
      </c>
      <c r="D136" s="17" t="s">
        <v>13</v>
      </c>
      <c r="E136" s="18">
        <v>30</v>
      </c>
      <c r="F136" s="19">
        <v>99</v>
      </c>
      <c r="G136" s="20">
        <v>0</v>
      </c>
      <c r="H136" s="21">
        <v>0</v>
      </c>
      <c r="I136" s="20">
        <v>2</v>
      </c>
      <c r="J136" s="21">
        <v>3</v>
      </c>
      <c r="K136" s="20">
        <v>2</v>
      </c>
      <c r="L136" s="21">
        <v>3</v>
      </c>
      <c r="M136" s="20">
        <v>2</v>
      </c>
      <c r="N136" s="21">
        <v>3</v>
      </c>
      <c r="O136" s="20">
        <v>91.5</v>
      </c>
      <c r="P136" s="64">
        <v>5.1749734888653229</v>
      </c>
      <c r="Q136" s="22">
        <v>73.350000000000009</v>
      </c>
      <c r="R136" s="79">
        <v>55.634092786878227</v>
      </c>
      <c r="S136" s="16">
        <v>6752.9</v>
      </c>
      <c r="T136" s="71">
        <v>160.52257795605092</v>
      </c>
    </row>
    <row r="137" spans="1:20" ht="14.65" customHeight="1">
      <c r="A137" s="15" t="s">
        <v>28</v>
      </c>
      <c r="B137" s="16">
        <v>15</v>
      </c>
      <c r="C137" s="17" t="s">
        <v>14</v>
      </c>
      <c r="D137" s="17" t="s">
        <v>38</v>
      </c>
      <c r="E137" s="18">
        <v>71</v>
      </c>
      <c r="F137" s="19">
        <v>100</v>
      </c>
      <c r="G137" s="20">
        <v>0</v>
      </c>
      <c r="H137" s="21">
        <v>0</v>
      </c>
      <c r="I137" s="20">
        <v>2</v>
      </c>
      <c r="J137" s="21">
        <v>5</v>
      </c>
      <c r="K137" s="20">
        <v>2</v>
      </c>
      <c r="L137" s="21">
        <v>5</v>
      </c>
      <c r="M137" s="20">
        <v>2</v>
      </c>
      <c r="N137" s="21">
        <v>5</v>
      </c>
      <c r="O137" s="20">
        <v>152.5</v>
      </c>
      <c r="P137" s="64">
        <v>8.6249558147755394</v>
      </c>
      <c r="Q137" s="22">
        <v>75.149999999999991</v>
      </c>
      <c r="R137" s="79">
        <v>57.426010053916912</v>
      </c>
      <c r="S137" s="22">
        <v>5487</v>
      </c>
      <c r="T137" s="71">
        <v>122.10106813400228</v>
      </c>
    </row>
    <row r="138" spans="1:20" ht="14.65" customHeight="1">
      <c r="A138" s="15" t="s">
        <v>28</v>
      </c>
      <c r="B138" s="16">
        <v>15</v>
      </c>
      <c r="C138" s="17" t="s">
        <v>14</v>
      </c>
      <c r="D138" s="17" t="s">
        <v>39</v>
      </c>
      <c r="E138" s="18">
        <v>139</v>
      </c>
      <c r="F138" s="19">
        <v>98</v>
      </c>
      <c r="G138" s="20">
        <v>0</v>
      </c>
      <c r="H138" s="21">
        <v>0</v>
      </c>
      <c r="I138" s="20">
        <v>2</v>
      </c>
      <c r="J138" s="21">
        <v>3</v>
      </c>
      <c r="K138" s="20">
        <v>2</v>
      </c>
      <c r="L138" s="21">
        <v>3</v>
      </c>
      <c r="M138" s="20">
        <v>2</v>
      </c>
      <c r="N138" s="21">
        <v>3</v>
      </c>
      <c r="O138" s="20">
        <v>91.5</v>
      </c>
      <c r="P138" s="64">
        <v>5.1749734888653229</v>
      </c>
      <c r="Q138" s="22">
        <v>72.899999999999991</v>
      </c>
      <c r="R138" s="79">
        <v>57.962174275550531</v>
      </c>
      <c r="S138" s="16">
        <v>5325.8</v>
      </c>
      <c r="T138" s="71">
        <v>123.51187409581024</v>
      </c>
    </row>
    <row r="139" spans="1:20" ht="14.65" customHeight="1">
      <c r="A139" s="15" t="s">
        <v>28</v>
      </c>
      <c r="B139" s="16">
        <v>15</v>
      </c>
      <c r="C139" s="17" t="s">
        <v>14</v>
      </c>
      <c r="D139" s="17" t="s">
        <v>40</v>
      </c>
      <c r="E139" s="18">
        <v>146</v>
      </c>
      <c r="F139" s="19">
        <v>97</v>
      </c>
      <c r="G139" s="20">
        <v>0</v>
      </c>
      <c r="H139" s="21">
        <v>0</v>
      </c>
      <c r="I139" s="20">
        <v>2</v>
      </c>
      <c r="J139" s="21">
        <v>5</v>
      </c>
      <c r="K139" s="20">
        <v>2</v>
      </c>
      <c r="L139" s="21">
        <v>5</v>
      </c>
      <c r="M139" s="20">
        <v>2</v>
      </c>
      <c r="N139" s="21">
        <v>5</v>
      </c>
      <c r="O139" s="20">
        <v>152.5</v>
      </c>
      <c r="P139" s="64">
        <v>8.6249558147755394</v>
      </c>
      <c r="Q139" s="22">
        <v>72.899999999999991</v>
      </c>
      <c r="R139" s="79">
        <v>58.441900158064826</v>
      </c>
      <c r="S139" s="16">
        <v>5719.6</v>
      </c>
      <c r="T139" s="71">
        <v>132.91200132351298</v>
      </c>
    </row>
    <row r="140" spans="1:20" ht="14.65" customHeight="1">
      <c r="A140" s="15" t="s">
        <v>29</v>
      </c>
      <c r="B140" s="16">
        <v>16</v>
      </c>
      <c r="C140" s="17" t="s">
        <v>12</v>
      </c>
      <c r="D140" s="17" t="s">
        <v>13</v>
      </c>
      <c r="E140" s="18">
        <v>32</v>
      </c>
      <c r="F140" s="19">
        <v>100</v>
      </c>
      <c r="G140" s="20">
        <v>0</v>
      </c>
      <c r="H140" s="21">
        <v>0</v>
      </c>
      <c r="I140" s="20">
        <v>5</v>
      </c>
      <c r="J140" s="21">
        <v>1</v>
      </c>
      <c r="K140" s="20">
        <v>5</v>
      </c>
      <c r="L140" s="21">
        <v>5</v>
      </c>
      <c r="M140" s="20">
        <v>5</v>
      </c>
      <c r="N140" s="21">
        <v>10</v>
      </c>
      <c r="O140" s="20">
        <v>117</v>
      </c>
      <c r="P140" s="64">
        <v>6.6171792152704132</v>
      </c>
      <c r="Q140" s="22">
        <v>73.8</v>
      </c>
      <c r="R140" s="79">
        <v>56.198476178071516</v>
      </c>
      <c r="S140" s="16">
        <v>5747.7</v>
      </c>
      <c r="T140" s="71">
        <v>133.08690363924728</v>
      </c>
    </row>
    <row r="141" spans="1:20" ht="14.65" customHeight="1">
      <c r="A141" s="15" t="s">
        <v>29</v>
      </c>
      <c r="B141" s="16">
        <v>16</v>
      </c>
      <c r="C141" s="17" t="s">
        <v>12</v>
      </c>
      <c r="D141" s="17" t="s">
        <v>38</v>
      </c>
      <c r="E141" s="18">
        <v>64</v>
      </c>
      <c r="F141" s="19">
        <v>100</v>
      </c>
      <c r="G141" s="20">
        <v>0</v>
      </c>
      <c r="H141" s="21">
        <v>0</v>
      </c>
      <c r="I141" s="20">
        <v>5</v>
      </c>
      <c r="J141" s="21">
        <v>1</v>
      </c>
      <c r="K141" s="20">
        <v>5</v>
      </c>
      <c r="L141" s="21">
        <v>10</v>
      </c>
      <c r="M141" s="20">
        <v>5</v>
      </c>
      <c r="N141" s="21">
        <v>10</v>
      </c>
      <c r="O141" s="20">
        <v>174.5</v>
      </c>
      <c r="P141" s="64">
        <v>9.8692117355956164</v>
      </c>
      <c r="Q141" s="22">
        <v>75.149999999999991</v>
      </c>
      <c r="R141" s="79">
        <v>57.919845521211037</v>
      </c>
      <c r="S141" s="16">
        <v>6104.7</v>
      </c>
      <c r="T141" s="71">
        <v>134.68836383262709</v>
      </c>
    </row>
    <row r="142" spans="1:20" ht="14.65" customHeight="1">
      <c r="A142" s="15" t="s">
        <v>29</v>
      </c>
      <c r="B142" s="16">
        <v>16</v>
      </c>
      <c r="C142" s="17" t="s">
        <v>12</v>
      </c>
      <c r="D142" s="17" t="s">
        <v>39</v>
      </c>
      <c r="E142" s="18">
        <v>101</v>
      </c>
      <c r="F142" s="19">
        <v>99</v>
      </c>
      <c r="G142" s="20">
        <v>0</v>
      </c>
      <c r="H142" s="21">
        <v>0</v>
      </c>
      <c r="I142" s="20">
        <v>5</v>
      </c>
      <c r="J142" s="21">
        <v>3</v>
      </c>
      <c r="K142" s="20">
        <v>5</v>
      </c>
      <c r="L142" s="21">
        <v>15</v>
      </c>
      <c r="M142" s="20">
        <v>5</v>
      </c>
      <c r="N142" s="21">
        <v>20</v>
      </c>
      <c r="O142" s="20">
        <v>306</v>
      </c>
      <c r="P142" s="64">
        <v>17.306468716861083</v>
      </c>
      <c r="Q142" s="22">
        <v>72.899999999999991</v>
      </c>
      <c r="R142" s="79">
        <v>53.179025035187422</v>
      </c>
      <c r="S142" s="16">
        <v>3981.8</v>
      </c>
      <c r="T142" s="71">
        <v>99.631915259894015</v>
      </c>
    </row>
    <row r="143" spans="1:20" ht="14.65" customHeight="1">
      <c r="A143" s="15" t="s">
        <v>29</v>
      </c>
      <c r="B143" s="16">
        <v>16</v>
      </c>
      <c r="C143" s="17" t="s">
        <v>12</v>
      </c>
      <c r="D143" s="17" t="s">
        <v>40</v>
      </c>
      <c r="E143" s="18">
        <v>152</v>
      </c>
      <c r="F143" s="19">
        <v>95</v>
      </c>
      <c r="G143" s="20">
        <v>0</v>
      </c>
      <c r="H143" s="21">
        <v>0</v>
      </c>
      <c r="I143" s="20">
        <v>5</v>
      </c>
      <c r="J143" s="21">
        <v>5</v>
      </c>
      <c r="K143" s="20">
        <v>5</v>
      </c>
      <c r="L143" s="21">
        <v>15</v>
      </c>
      <c r="M143" s="20">
        <v>5</v>
      </c>
      <c r="N143" s="21">
        <v>30</v>
      </c>
      <c r="O143" s="20">
        <v>380</v>
      </c>
      <c r="P143" s="64">
        <v>21.491693177801345</v>
      </c>
      <c r="Q143" s="22">
        <v>73.8</v>
      </c>
      <c r="R143" s="79">
        <v>55.930394067254696</v>
      </c>
      <c r="S143" s="16">
        <v>3956.7</v>
      </c>
      <c r="T143" s="71">
        <v>96.900809953250658</v>
      </c>
    </row>
    <row r="144" spans="1:20" ht="14.65" customHeight="1">
      <c r="A144" s="15" t="s">
        <v>29</v>
      </c>
      <c r="B144" s="16">
        <v>16</v>
      </c>
      <c r="C144" s="17" t="s">
        <v>14</v>
      </c>
      <c r="D144" s="17" t="s">
        <v>13</v>
      </c>
      <c r="E144" s="18">
        <v>31</v>
      </c>
      <c r="F144" s="19">
        <v>98</v>
      </c>
      <c r="G144" s="20">
        <v>0</v>
      </c>
      <c r="H144" s="21">
        <v>0</v>
      </c>
      <c r="I144" s="20">
        <v>2</v>
      </c>
      <c r="J144" s="21">
        <v>1</v>
      </c>
      <c r="K144" s="20">
        <v>2</v>
      </c>
      <c r="L144" s="21">
        <v>1</v>
      </c>
      <c r="M144" s="20">
        <v>2</v>
      </c>
      <c r="N144" s="21">
        <v>5</v>
      </c>
      <c r="O144" s="20">
        <v>48.5</v>
      </c>
      <c r="P144" s="64">
        <v>2.7430187345351715</v>
      </c>
      <c r="Q144" s="22">
        <v>72</v>
      </c>
      <c r="R144" s="79">
        <v>56.66409247580598</v>
      </c>
      <c r="S144" s="16">
        <v>5887.3</v>
      </c>
      <c r="T144" s="71">
        <v>141.40728619323727</v>
      </c>
    </row>
    <row r="145" spans="1:20" ht="14.65" customHeight="1">
      <c r="A145" s="15" t="s">
        <v>29</v>
      </c>
      <c r="B145" s="16">
        <v>16</v>
      </c>
      <c r="C145" s="17" t="s">
        <v>14</v>
      </c>
      <c r="D145" s="17" t="s">
        <v>38</v>
      </c>
      <c r="E145" s="18">
        <v>63</v>
      </c>
      <c r="F145" s="19">
        <v>99</v>
      </c>
      <c r="G145" s="20">
        <v>0</v>
      </c>
      <c r="H145" s="21">
        <v>0</v>
      </c>
      <c r="I145" s="20">
        <v>2</v>
      </c>
      <c r="J145" s="21">
        <v>1</v>
      </c>
      <c r="K145" s="20">
        <v>2</v>
      </c>
      <c r="L145" s="21">
        <v>1</v>
      </c>
      <c r="M145" s="20">
        <v>2</v>
      </c>
      <c r="N145" s="21">
        <v>1</v>
      </c>
      <c r="O145" s="20">
        <v>30.5</v>
      </c>
      <c r="P145" s="64">
        <v>1.7249911629551078</v>
      </c>
      <c r="Q145" s="22">
        <v>74.25</v>
      </c>
      <c r="R145" s="79">
        <v>57.595325071274893</v>
      </c>
      <c r="S145" s="16">
        <v>6237.3</v>
      </c>
      <c r="T145" s="71">
        <v>141.48157221405629</v>
      </c>
    </row>
    <row r="146" spans="1:20" ht="14.65" customHeight="1">
      <c r="A146" s="15" t="s">
        <v>29</v>
      </c>
      <c r="B146" s="16">
        <v>16</v>
      </c>
      <c r="C146" s="17" t="s">
        <v>14</v>
      </c>
      <c r="D146" s="17" t="s">
        <v>39</v>
      </c>
      <c r="E146" s="18">
        <v>102</v>
      </c>
      <c r="F146" s="19">
        <v>99</v>
      </c>
      <c r="G146" s="20">
        <v>0</v>
      </c>
      <c r="H146" s="21">
        <v>0</v>
      </c>
      <c r="I146" s="20">
        <v>2</v>
      </c>
      <c r="J146" s="21">
        <v>1</v>
      </c>
      <c r="K146" s="20">
        <v>2</v>
      </c>
      <c r="L146" s="21">
        <v>1</v>
      </c>
      <c r="M146" s="20">
        <v>2</v>
      </c>
      <c r="N146" s="21">
        <v>1</v>
      </c>
      <c r="O146" s="20">
        <v>30.5</v>
      </c>
      <c r="P146" s="64">
        <v>1.7249911629551078</v>
      </c>
      <c r="Q146" s="22">
        <v>73.8</v>
      </c>
      <c r="R146" s="79">
        <v>53.686970087261386</v>
      </c>
      <c r="S146" s="16">
        <v>4446.2</v>
      </c>
      <c r="T146" s="71">
        <v>108.85557442959448</v>
      </c>
    </row>
    <row r="147" spans="1:20" ht="14.65" customHeight="1">
      <c r="A147" s="15" t="s">
        <v>29</v>
      </c>
      <c r="B147" s="16">
        <v>16</v>
      </c>
      <c r="C147" s="17" t="s">
        <v>14</v>
      </c>
      <c r="D147" s="17" t="s">
        <v>40</v>
      </c>
      <c r="E147" s="18">
        <v>151</v>
      </c>
      <c r="F147" s="19">
        <v>99</v>
      </c>
      <c r="G147" s="20">
        <v>0</v>
      </c>
      <c r="H147" s="21">
        <v>0</v>
      </c>
      <c r="I147" s="20">
        <v>2</v>
      </c>
      <c r="J147" s="21">
        <v>3</v>
      </c>
      <c r="K147" s="20">
        <v>2</v>
      </c>
      <c r="L147" s="21">
        <v>3</v>
      </c>
      <c r="M147" s="20">
        <v>2</v>
      </c>
      <c r="N147" s="21">
        <v>3</v>
      </c>
      <c r="O147" s="20">
        <v>91.5</v>
      </c>
      <c r="P147" s="64">
        <v>5.1749734888653229</v>
      </c>
      <c r="Q147" s="22">
        <v>72</v>
      </c>
      <c r="R147" s="79">
        <v>55.591764032538727</v>
      </c>
      <c r="S147" s="16">
        <v>4495.3999999999996</v>
      </c>
      <c r="T147" s="71">
        <v>108.94625987027635</v>
      </c>
    </row>
    <row r="148" spans="1:20" ht="14.65" customHeight="1">
      <c r="A148" s="15" t="s">
        <v>30</v>
      </c>
      <c r="B148" s="16">
        <v>17</v>
      </c>
      <c r="C148" s="17" t="s">
        <v>12</v>
      </c>
      <c r="D148" s="17" t="s">
        <v>13</v>
      </c>
      <c r="E148" s="18">
        <v>33</v>
      </c>
      <c r="F148" s="19">
        <v>100</v>
      </c>
      <c r="G148" s="20">
        <v>0</v>
      </c>
      <c r="H148" s="21">
        <v>0</v>
      </c>
      <c r="I148" s="20">
        <v>2</v>
      </c>
      <c r="J148" s="21">
        <v>2</v>
      </c>
      <c r="K148" s="20">
        <v>8</v>
      </c>
      <c r="L148" s="21">
        <v>5</v>
      </c>
      <c r="M148" s="20">
        <v>8</v>
      </c>
      <c r="N148" s="21">
        <v>25</v>
      </c>
      <c r="O148" s="20">
        <v>199</v>
      </c>
      <c r="P148" s="64">
        <v>11.254860374690704</v>
      </c>
      <c r="Q148" s="22">
        <v>73.8</v>
      </c>
      <c r="R148" s="79">
        <v>62.406693481197664</v>
      </c>
      <c r="S148" s="16">
        <v>5449.5</v>
      </c>
      <c r="T148" s="71">
        <v>113.62954111821246</v>
      </c>
    </row>
    <row r="149" spans="1:20" ht="14.65" customHeight="1">
      <c r="A149" s="15" t="s">
        <v>30</v>
      </c>
      <c r="B149" s="16">
        <v>17</v>
      </c>
      <c r="C149" s="17" t="s">
        <v>12</v>
      </c>
      <c r="D149" s="17" t="s">
        <v>38</v>
      </c>
      <c r="E149" s="18">
        <v>76</v>
      </c>
      <c r="F149" s="19">
        <v>97</v>
      </c>
      <c r="G149" s="20">
        <v>0</v>
      </c>
      <c r="H149" s="21">
        <v>0</v>
      </c>
      <c r="I149" s="20">
        <v>5</v>
      </c>
      <c r="J149" s="21">
        <v>3</v>
      </c>
      <c r="K149" s="20">
        <v>8</v>
      </c>
      <c r="L149" s="21">
        <v>10</v>
      </c>
      <c r="M149" s="20">
        <v>8</v>
      </c>
      <c r="N149" s="21">
        <v>25</v>
      </c>
      <c r="O149" s="20">
        <v>271</v>
      </c>
      <c r="P149" s="64">
        <v>15.326970661010957</v>
      </c>
      <c r="Q149" s="22">
        <v>71.100000000000009</v>
      </c>
      <c r="R149" s="79">
        <v>59.612995694790897</v>
      </c>
      <c r="S149" s="16">
        <v>4753.3999999999996</v>
      </c>
      <c r="T149" s="71">
        <v>111.03098960887135</v>
      </c>
    </row>
    <row r="150" spans="1:20" ht="14.65" customHeight="1">
      <c r="A150" s="15" t="s">
        <v>30</v>
      </c>
      <c r="B150" s="16">
        <v>17</v>
      </c>
      <c r="C150" s="17" t="s">
        <v>12</v>
      </c>
      <c r="D150" s="17" t="s">
        <v>39</v>
      </c>
      <c r="E150" s="18">
        <v>112</v>
      </c>
      <c r="F150" s="19">
        <v>99</v>
      </c>
      <c r="G150" s="20">
        <v>0</v>
      </c>
      <c r="H150" s="21">
        <v>0</v>
      </c>
      <c r="I150" s="20">
        <v>5</v>
      </c>
      <c r="J150" s="21">
        <v>1</v>
      </c>
      <c r="K150" s="20">
        <v>8</v>
      </c>
      <c r="L150" s="21">
        <v>5</v>
      </c>
      <c r="M150" s="20">
        <v>8</v>
      </c>
      <c r="N150" s="21">
        <v>30</v>
      </c>
      <c r="O150" s="20">
        <v>207</v>
      </c>
      <c r="P150" s="64">
        <v>11.707317073170733</v>
      </c>
      <c r="Q150" s="22">
        <v>73.350000000000009</v>
      </c>
      <c r="R150" s="79">
        <v>60.967515833654787</v>
      </c>
      <c r="S150" s="16">
        <v>5113.3</v>
      </c>
      <c r="T150" s="71">
        <v>110.91482332837505</v>
      </c>
    </row>
    <row r="151" spans="1:20" ht="14.65" customHeight="1">
      <c r="A151" s="15" t="s">
        <v>30</v>
      </c>
      <c r="B151" s="16">
        <v>17</v>
      </c>
      <c r="C151" s="17" t="s">
        <v>12</v>
      </c>
      <c r="D151" s="17" t="s">
        <v>40</v>
      </c>
      <c r="E151" s="18">
        <v>180</v>
      </c>
      <c r="F151" s="19">
        <v>98</v>
      </c>
      <c r="G151" s="20">
        <v>0</v>
      </c>
      <c r="H151" s="21">
        <v>0</v>
      </c>
      <c r="I151" s="20">
        <v>8</v>
      </c>
      <c r="J151" s="21">
        <v>5</v>
      </c>
      <c r="K151" s="20">
        <v>8</v>
      </c>
      <c r="L151" s="21">
        <v>20</v>
      </c>
      <c r="M151" s="20">
        <v>8</v>
      </c>
      <c r="N151" s="21">
        <v>50</v>
      </c>
      <c r="O151" s="20">
        <v>527.5</v>
      </c>
      <c r="P151" s="64">
        <v>29.833863556026863</v>
      </c>
      <c r="Q151" s="22">
        <v>74.25</v>
      </c>
      <c r="R151" s="79">
        <v>58.187927632027844</v>
      </c>
      <c r="S151" s="22">
        <v>3529</v>
      </c>
      <c r="T151" s="71">
        <v>80.04207987753783</v>
      </c>
    </row>
    <row r="152" spans="1:20" ht="14.65" customHeight="1">
      <c r="A152" s="15" t="s">
        <v>30</v>
      </c>
      <c r="B152" s="16">
        <v>17</v>
      </c>
      <c r="C152" s="17" t="s">
        <v>14</v>
      </c>
      <c r="D152" s="17" t="s">
        <v>13</v>
      </c>
      <c r="E152" s="18">
        <v>34</v>
      </c>
      <c r="F152" s="19">
        <v>98</v>
      </c>
      <c r="G152" s="20">
        <v>0</v>
      </c>
      <c r="H152" s="21">
        <v>0</v>
      </c>
      <c r="I152" s="20">
        <v>2</v>
      </c>
      <c r="J152" s="21">
        <v>1</v>
      </c>
      <c r="K152" s="20">
        <v>2</v>
      </c>
      <c r="L152" s="21">
        <v>3</v>
      </c>
      <c r="M152" s="20">
        <v>2</v>
      </c>
      <c r="N152" s="21">
        <v>5</v>
      </c>
      <c r="O152" s="20">
        <v>71.5</v>
      </c>
      <c r="P152" s="64">
        <v>4.0438317426652528</v>
      </c>
      <c r="Q152" s="22">
        <v>73.350000000000009</v>
      </c>
      <c r="R152" s="79">
        <v>62.886419363711958</v>
      </c>
      <c r="S152" s="16">
        <v>6153.5</v>
      </c>
      <c r="T152" s="71">
        <v>130.72578971229862</v>
      </c>
    </row>
    <row r="153" spans="1:20" ht="14.65" customHeight="1">
      <c r="A153" s="15" t="s">
        <v>30</v>
      </c>
      <c r="B153" s="16">
        <v>17</v>
      </c>
      <c r="C153" s="17" t="s">
        <v>14</v>
      </c>
      <c r="D153" s="17" t="s">
        <v>38</v>
      </c>
      <c r="E153" s="18">
        <v>75</v>
      </c>
      <c r="F153" s="19">
        <v>97</v>
      </c>
      <c r="G153" s="20">
        <v>0</v>
      </c>
      <c r="H153" s="21">
        <v>0</v>
      </c>
      <c r="I153" s="20">
        <v>2</v>
      </c>
      <c r="J153" s="21">
        <v>3</v>
      </c>
      <c r="K153" s="20">
        <v>2</v>
      </c>
      <c r="L153" s="21">
        <v>3</v>
      </c>
      <c r="M153" s="20">
        <v>2</v>
      </c>
      <c r="N153" s="21">
        <v>3</v>
      </c>
      <c r="O153" s="20">
        <v>91.5</v>
      </c>
      <c r="P153" s="64">
        <v>5.1749734888653229</v>
      </c>
      <c r="Q153" s="22">
        <v>73.8</v>
      </c>
      <c r="R153" s="79">
        <v>62.152720955160689</v>
      </c>
      <c r="S153" s="16">
        <v>5307.3</v>
      </c>
      <c r="T153" s="71">
        <v>114.55327911312978</v>
      </c>
    </row>
    <row r="154" spans="1:20" ht="14.65" customHeight="1">
      <c r="A154" s="15" t="s">
        <v>30</v>
      </c>
      <c r="B154" s="16">
        <v>17</v>
      </c>
      <c r="C154" s="17" t="s">
        <v>14</v>
      </c>
      <c r="D154" s="17" t="s">
        <v>39</v>
      </c>
      <c r="E154" s="18">
        <v>111</v>
      </c>
      <c r="F154" s="19">
        <v>99</v>
      </c>
      <c r="G154" s="20">
        <v>0</v>
      </c>
      <c r="H154" s="21">
        <v>0</v>
      </c>
      <c r="I154" s="20">
        <v>2</v>
      </c>
      <c r="J154" s="21">
        <v>1</v>
      </c>
      <c r="K154" s="20">
        <v>2</v>
      </c>
      <c r="L154" s="21">
        <v>1</v>
      </c>
      <c r="M154" s="20">
        <v>2</v>
      </c>
      <c r="N154" s="21">
        <v>1</v>
      </c>
      <c r="O154" s="20">
        <v>30.5</v>
      </c>
      <c r="P154" s="64">
        <v>1.7249911629551078</v>
      </c>
      <c r="Q154" s="22">
        <v>73.8</v>
      </c>
      <c r="R154" s="79">
        <v>62.307926387738846</v>
      </c>
      <c r="S154" s="16">
        <v>6152.9</v>
      </c>
      <c r="T154" s="71">
        <v>129.79774060082084</v>
      </c>
    </row>
    <row r="155" spans="1:20" ht="14.65" customHeight="1">
      <c r="A155" s="15" t="s">
        <v>30</v>
      </c>
      <c r="B155" s="16">
        <v>17</v>
      </c>
      <c r="C155" s="17" t="s">
        <v>14</v>
      </c>
      <c r="D155" s="17" t="s">
        <v>40</v>
      </c>
      <c r="E155" s="18">
        <v>179</v>
      </c>
      <c r="F155" s="19">
        <v>98</v>
      </c>
      <c r="G155" s="20">
        <v>0</v>
      </c>
      <c r="H155" s="21">
        <v>0</v>
      </c>
      <c r="I155" s="20">
        <v>2</v>
      </c>
      <c r="J155" s="21">
        <v>3</v>
      </c>
      <c r="K155" s="20">
        <v>2</v>
      </c>
      <c r="L155" s="21">
        <v>3</v>
      </c>
      <c r="M155" s="20">
        <v>2</v>
      </c>
      <c r="N155" s="21">
        <v>3</v>
      </c>
      <c r="O155" s="20">
        <v>91.5</v>
      </c>
      <c r="P155" s="64">
        <v>5.1749734888653229</v>
      </c>
      <c r="Q155" s="22">
        <v>72</v>
      </c>
      <c r="R155" s="79">
        <v>57.411900469137073</v>
      </c>
      <c r="S155" s="16">
        <v>4272.8</v>
      </c>
      <c r="T155" s="71">
        <v>101.29177930695504</v>
      </c>
    </row>
    <row r="156" spans="1:20" ht="14.65" customHeight="1">
      <c r="A156" s="15" t="s">
        <v>31</v>
      </c>
      <c r="B156" s="16">
        <v>18</v>
      </c>
      <c r="C156" s="17" t="s">
        <v>12</v>
      </c>
      <c r="D156" s="17" t="s">
        <v>13</v>
      </c>
      <c r="E156" s="18">
        <v>36</v>
      </c>
      <c r="F156" s="19">
        <v>95</v>
      </c>
      <c r="G156" s="20">
        <v>0</v>
      </c>
      <c r="H156" s="21">
        <v>0</v>
      </c>
      <c r="I156" s="20">
        <v>2</v>
      </c>
      <c r="J156" s="21">
        <v>2</v>
      </c>
      <c r="K156" s="20">
        <v>5</v>
      </c>
      <c r="L156" s="21">
        <v>2</v>
      </c>
      <c r="M156" s="20">
        <v>5</v>
      </c>
      <c r="N156" s="21">
        <v>5</v>
      </c>
      <c r="O156" s="20">
        <v>74.5</v>
      </c>
      <c r="P156" s="64">
        <v>4.2135030045952631</v>
      </c>
      <c r="Q156" s="22">
        <v>72.45</v>
      </c>
      <c r="R156" s="79">
        <v>62.053953861701864</v>
      </c>
      <c r="S156" s="16">
        <v>6224.2</v>
      </c>
      <c r="T156" s="71">
        <v>139.95042324358852</v>
      </c>
    </row>
    <row r="157" spans="1:20" ht="14.65" customHeight="1">
      <c r="A157" s="15" t="s">
        <v>31</v>
      </c>
      <c r="B157" s="16">
        <v>18</v>
      </c>
      <c r="C157" s="17" t="s">
        <v>12</v>
      </c>
      <c r="D157" s="17" t="s">
        <v>38</v>
      </c>
      <c r="E157" s="18">
        <v>49</v>
      </c>
      <c r="F157" s="19">
        <v>100</v>
      </c>
      <c r="G157" s="20">
        <v>0</v>
      </c>
      <c r="H157" s="21">
        <v>0</v>
      </c>
      <c r="I157" s="20">
        <v>3</v>
      </c>
      <c r="J157" s="23" t="s">
        <v>41</v>
      </c>
      <c r="K157" s="20">
        <v>3</v>
      </c>
      <c r="L157" s="23" t="s">
        <v>41</v>
      </c>
      <c r="M157" s="20">
        <v>3</v>
      </c>
      <c r="N157" s="23" t="s">
        <v>41</v>
      </c>
      <c r="O157" s="24">
        <v>30.5</v>
      </c>
      <c r="P157" s="64">
        <v>1.7249911629551078</v>
      </c>
      <c r="Q157" s="22">
        <v>73.8</v>
      </c>
      <c r="R157" s="79">
        <v>62.32203597251867</v>
      </c>
      <c r="S157" s="16">
        <v>6719.9</v>
      </c>
      <c r="T157" s="71">
        <v>140.30945777677155</v>
      </c>
    </row>
    <row r="158" spans="1:20" ht="14.65" customHeight="1">
      <c r="A158" s="15" t="s">
        <v>31</v>
      </c>
      <c r="B158" s="16">
        <v>18</v>
      </c>
      <c r="C158" s="17" t="s">
        <v>12</v>
      </c>
      <c r="D158" s="17" t="s">
        <v>39</v>
      </c>
      <c r="E158" s="18">
        <v>125</v>
      </c>
      <c r="F158" s="19">
        <v>100</v>
      </c>
      <c r="G158" s="20">
        <v>0</v>
      </c>
      <c r="H158" s="21">
        <v>0</v>
      </c>
      <c r="I158" s="20">
        <v>2</v>
      </c>
      <c r="J158" s="21">
        <v>1</v>
      </c>
      <c r="K158" s="20">
        <v>2</v>
      </c>
      <c r="L158" s="21">
        <v>1</v>
      </c>
      <c r="M158" s="20">
        <v>2</v>
      </c>
      <c r="N158" s="21">
        <v>2</v>
      </c>
      <c r="O158" s="20">
        <v>35</v>
      </c>
      <c r="P158" s="64">
        <v>1.9794980558501238</v>
      </c>
      <c r="Q158" s="22">
        <v>72.899999999999991</v>
      </c>
      <c r="R158" s="79">
        <v>60.290255764222842</v>
      </c>
      <c r="S158" s="16">
        <v>5755.4</v>
      </c>
      <c r="T158" s="71">
        <v>125.75434179010901</v>
      </c>
    </row>
    <row r="159" spans="1:20" ht="14.65" customHeight="1">
      <c r="A159" s="15" t="s">
        <v>31</v>
      </c>
      <c r="B159" s="16">
        <v>18</v>
      </c>
      <c r="C159" s="17" t="s">
        <v>12</v>
      </c>
      <c r="D159" s="17" t="s">
        <v>40</v>
      </c>
      <c r="E159" s="18">
        <v>172</v>
      </c>
      <c r="F159" s="19">
        <v>99</v>
      </c>
      <c r="G159" s="20">
        <v>0</v>
      </c>
      <c r="H159" s="21">
        <v>0</v>
      </c>
      <c r="I159" s="20">
        <v>0</v>
      </c>
      <c r="J159" s="21">
        <v>0</v>
      </c>
      <c r="K159" s="20">
        <v>2</v>
      </c>
      <c r="L159" s="21">
        <v>2</v>
      </c>
      <c r="M159" s="20">
        <v>3</v>
      </c>
      <c r="N159" s="21">
        <v>2</v>
      </c>
      <c r="O159" s="20">
        <v>32</v>
      </c>
      <c r="P159" s="64">
        <v>1.8098267939201131</v>
      </c>
      <c r="Q159" s="22">
        <v>74.7</v>
      </c>
      <c r="R159" s="79">
        <v>61.080392511893436</v>
      </c>
      <c r="S159" s="22">
        <v>5511</v>
      </c>
      <c r="T159" s="71">
        <v>117.16419848949971</v>
      </c>
    </row>
    <row r="160" spans="1:20" ht="14.65" customHeight="1">
      <c r="A160" s="15" t="s">
        <v>31</v>
      </c>
      <c r="B160" s="16">
        <v>18</v>
      </c>
      <c r="C160" s="17" t="s">
        <v>14</v>
      </c>
      <c r="D160" s="17" t="s">
        <v>13</v>
      </c>
      <c r="E160" s="18">
        <v>35</v>
      </c>
      <c r="F160" s="19">
        <v>99</v>
      </c>
      <c r="G160" s="20">
        <v>0</v>
      </c>
      <c r="H160" s="21">
        <v>0</v>
      </c>
      <c r="I160" s="20">
        <v>2</v>
      </c>
      <c r="J160" s="21">
        <v>2</v>
      </c>
      <c r="K160" s="20">
        <v>2</v>
      </c>
      <c r="L160" s="21">
        <v>3</v>
      </c>
      <c r="M160" s="20">
        <v>2</v>
      </c>
      <c r="N160" s="21">
        <v>3</v>
      </c>
      <c r="O160" s="20">
        <v>77</v>
      </c>
      <c r="P160" s="64">
        <v>4.354895722870272</v>
      </c>
      <c r="Q160" s="22">
        <v>73.350000000000009</v>
      </c>
      <c r="R160" s="79">
        <v>62.195049709500182</v>
      </c>
      <c r="S160" s="16">
        <v>6617.7</v>
      </c>
      <c r="T160" s="71">
        <v>140.71424793738097</v>
      </c>
    </row>
    <row r="161" spans="1:20" ht="14.65" customHeight="1">
      <c r="A161" s="15" t="s">
        <v>31</v>
      </c>
      <c r="B161" s="16">
        <v>18</v>
      </c>
      <c r="C161" s="17" t="s">
        <v>14</v>
      </c>
      <c r="D161" s="17" t="s">
        <v>38</v>
      </c>
      <c r="E161" s="18">
        <v>50</v>
      </c>
      <c r="F161" s="19">
        <v>97</v>
      </c>
      <c r="G161" s="20">
        <v>0</v>
      </c>
      <c r="H161" s="21">
        <v>0</v>
      </c>
      <c r="I161" s="20">
        <v>0</v>
      </c>
      <c r="J161" s="21">
        <v>0</v>
      </c>
      <c r="K161" s="20">
        <v>2</v>
      </c>
      <c r="L161" s="21">
        <v>1</v>
      </c>
      <c r="M161" s="20">
        <v>2</v>
      </c>
      <c r="N161" s="21">
        <v>1</v>
      </c>
      <c r="O161" s="20">
        <v>16</v>
      </c>
      <c r="P161" s="64">
        <v>0.90491339696005657</v>
      </c>
      <c r="Q161" s="22">
        <v>72</v>
      </c>
      <c r="R161" s="79">
        <v>62.025734692142201</v>
      </c>
      <c r="S161" s="16">
        <v>6402.1</v>
      </c>
      <c r="T161" s="71">
        <v>141.92811544351471</v>
      </c>
    </row>
    <row r="162" spans="1:20" ht="14.65" customHeight="1">
      <c r="A162" s="15" t="s">
        <v>31</v>
      </c>
      <c r="B162" s="16">
        <v>18</v>
      </c>
      <c r="C162" s="17" t="s">
        <v>14</v>
      </c>
      <c r="D162" s="17" t="s">
        <v>39</v>
      </c>
      <c r="E162" s="18">
        <v>126</v>
      </c>
      <c r="F162" s="19">
        <v>99</v>
      </c>
      <c r="G162" s="20">
        <v>0</v>
      </c>
      <c r="H162" s="21">
        <v>0</v>
      </c>
      <c r="I162" s="20">
        <v>2</v>
      </c>
      <c r="J162" s="21">
        <v>1</v>
      </c>
      <c r="K162" s="20">
        <v>2</v>
      </c>
      <c r="L162" s="21">
        <v>1</v>
      </c>
      <c r="M162" s="20">
        <v>2</v>
      </c>
      <c r="N162" s="21">
        <v>1</v>
      </c>
      <c r="O162" s="20">
        <v>30.5</v>
      </c>
      <c r="P162" s="64">
        <v>1.7249911629551078</v>
      </c>
      <c r="Q162" s="22">
        <v>73.350000000000009</v>
      </c>
      <c r="R162" s="79">
        <v>59.881077805607703</v>
      </c>
      <c r="S162" s="16">
        <v>6073.5</v>
      </c>
      <c r="T162" s="71">
        <v>134.1331874278423</v>
      </c>
    </row>
    <row r="163" spans="1:20" ht="14.65" customHeight="1">
      <c r="A163" s="15" t="s">
        <v>31</v>
      </c>
      <c r="B163" s="16">
        <v>18</v>
      </c>
      <c r="C163" s="17" t="s">
        <v>14</v>
      </c>
      <c r="D163" s="17" t="s">
        <v>40</v>
      </c>
      <c r="E163" s="18">
        <v>171</v>
      </c>
      <c r="F163" s="19">
        <v>100</v>
      </c>
      <c r="G163" s="20">
        <v>0</v>
      </c>
      <c r="H163" s="21">
        <v>0</v>
      </c>
      <c r="I163" s="20">
        <v>0</v>
      </c>
      <c r="J163" s="21">
        <v>0</v>
      </c>
      <c r="K163" s="20">
        <v>2</v>
      </c>
      <c r="L163" s="21">
        <v>2</v>
      </c>
      <c r="M163" s="20">
        <v>2</v>
      </c>
      <c r="N163" s="21">
        <v>3</v>
      </c>
      <c r="O163" s="20">
        <v>36.5</v>
      </c>
      <c r="P163" s="64">
        <v>2.0643336868151287</v>
      </c>
      <c r="Q163" s="22">
        <v>73.350000000000009</v>
      </c>
      <c r="R163" s="79">
        <v>61.672995072646394</v>
      </c>
      <c r="S163" s="16">
        <v>5138.3</v>
      </c>
      <c r="T163" s="71">
        <v>109.08032655272551</v>
      </c>
    </row>
    <row r="164" spans="1:20" ht="14.65" customHeight="1">
      <c r="A164" s="15" t="s">
        <v>32</v>
      </c>
      <c r="B164" s="16">
        <v>19</v>
      </c>
      <c r="C164" s="17" t="s">
        <v>12</v>
      </c>
      <c r="D164" s="17" t="s">
        <v>13</v>
      </c>
      <c r="E164" s="18">
        <v>37</v>
      </c>
      <c r="F164" s="19">
        <v>99</v>
      </c>
      <c r="G164" s="20">
        <v>0</v>
      </c>
      <c r="H164" s="21">
        <v>0</v>
      </c>
      <c r="I164" s="20">
        <v>5</v>
      </c>
      <c r="J164" s="21">
        <v>2</v>
      </c>
      <c r="K164" s="20">
        <v>5</v>
      </c>
      <c r="L164" s="21">
        <v>15</v>
      </c>
      <c r="M164" s="20">
        <v>5</v>
      </c>
      <c r="N164" s="21">
        <v>60</v>
      </c>
      <c r="O164" s="20">
        <v>471.5</v>
      </c>
      <c r="P164" s="64">
        <v>26.666666666666668</v>
      </c>
      <c r="Q164" s="22">
        <v>72.899999999999991</v>
      </c>
      <c r="R164" s="79">
        <v>62.124501785601019</v>
      </c>
      <c r="S164" s="16">
        <v>4842.5</v>
      </c>
      <c r="T164" s="71">
        <v>103.72086216312798</v>
      </c>
    </row>
    <row r="165" spans="1:20" ht="14.65" customHeight="1">
      <c r="A165" s="15" t="s">
        <v>32</v>
      </c>
      <c r="B165" s="16">
        <v>19</v>
      </c>
      <c r="C165" s="17" t="s">
        <v>12</v>
      </c>
      <c r="D165" s="17" t="s">
        <v>38</v>
      </c>
      <c r="E165" s="18">
        <v>92</v>
      </c>
      <c r="F165" s="19">
        <v>97</v>
      </c>
      <c r="G165" s="20">
        <v>0</v>
      </c>
      <c r="H165" s="21">
        <v>0</v>
      </c>
      <c r="I165" s="20">
        <v>5</v>
      </c>
      <c r="J165" s="21">
        <v>3</v>
      </c>
      <c r="K165" s="20">
        <v>5</v>
      </c>
      <c r="L165" s="21">
        <v>10</v>
      </c>
      <c r="M165" s="20">
        <v>5</v>
      </c>
      <c r="N165" s="21">
        <v>25</v>
      </c>
      <c r="O165" s="20">
        <v>271</v>
      </c>
      <c r="P165" s="64">
        <v>15.326970661010957</v>
      </c>
      <c r="Q165" s="22">
        <v>71.100000000000009</v>
      </c>
      <c r="R165" s="79">
        <v>60.769981646737129</v>
      </c>
      <c r="S165" s="16">
        <v>4964.5</v>
      </c>
      <c r="T165" s="71">
        <v>113.75413840780273</v>
      </c>
    </row>
    <row r="166" spans="1:20" ht="14.65" customHeight="1">
      <c r="A166" s="15" t="s">
        <v>32</v>
      </c>
      <c r="B166" s="16">
        <v>19</v>
      </c>
      <c r="C166" s="17" t="s">
        <v>12</v>
      </c>
      <c r="D166" s="17" t="s">
        <v>39</v>
      </c>
      <c r="E166" s="18">
        <v>104</v>
      </c>
      <c r="F166" s="19">
        <v>95</v>
      </c>
      <c r="G166" s="20">
        <v>0</v>
      </c>
      <c r="H166" s="21">
        <v>0</v>
      </c>
      <c r="I166" s="20">
        <v>5</v>
      </c>
      <c r="J166" s="21">
        <v>3</v>
      </c>
      <c r="K166" s="20">
        <v>5</v>
      </c>
      <c r="L166" s="21">
        <v>10</v>
      </c>
      <c r="M166" s="20">
        <v>8</v>
      </c>
      <c r="N166" s="21">
        <v>30</v>
      </c>
      <c r="O166" s="20">
        <v>293.5</v>
      </c>
      <c r="P166" s="64">
        <v>16.59950512548604</v>
      </c>
      <c r="Q166" s="22">
        <v>72.45</v>
      </c>
      <c r="R166" s="79">
        <v>61.842310090004382</v>
      </c>
      <c r="S166" s="16">
        <v>5238.5</v>
      </c>
      <c r="T166" s="71">
        <v>118.19017606212358</v>
      </c>
    </row>
    <row r="167" spans="1:20" ht="14.65" customHeight="1">
      <c r="A167" s="15" t="s">
        <v>32</v>
      </c>
      <c r="B167" s="16">
        <v>19</v>
      </c>
      <c r="C167" s="17" t="s">
        <v>12</v>
      </c>
      <c r="D167" s="17" t="s">
        <v>40</v>
      </c>
      <c r="E167" s="18">
        <v>185</v>
      </c>
      <c r="F167" s="19">
        <v>97</v>
      </c>
      <c r="G167" s="20">
        <v>0</v>
      </c>
      <c r="H167" s="21">
        <v>0</v>
      </c>
      <c r="I167" s="20">
        <v>5</v>
      </c>
      <c r="J167" s="21">
        <v>3</v>
      </c>
      <c r="K167" s="20">
        <v>5</v>
      </c>
      <c r="L167" s="21">
        <v>15</v>
      </c>
      <c r="M167" s="20">
        <v>8</v>
      </c>
      <c r="N167" s="21">
        <v>50</v>
      </c>
      <c r="O167" s="20">
        <v>441</v>
      </c>
      <c r="P167" s="64">
        <v>24.941675503711558</v>
      </c>
      <c r="Q167" s="22">
        <v>72.899999999999991</v>
      </c>
      <c r="R167" s="79">
        <v>62.632446837674976</v>
      </c>
      <c r="S167" s="16">
        <v>3911.5</v>
      </c>
      <c r="T167" s="71">
        <v>84.813859033444274</v>
      </c>
    </row>
    <row r="168" spans="1:20" ht="14.65" customHeight="1">
      <c r="A168" s="15" t="s">
        <v>32</v>
      </c>
      <c r="B168" s="16">
        <v>19</v>
      </c>
      <c r="C168" s="17" t="s">
        <v>14</v>
      </c>
      <c r="D168" s="17" t="s">
        <v>13</v>
      </c>
      <c r="E168" s="18">
        <v>38</v>
      </c>
      <c r="F168" s="19">
        <v>100</v>
      </c>
      <c r="G168" s="20">
        <v>0</v>
      </c>
      <c r="H168" s="21">
        <v>0</v>
      </c>
      <c r="I168" s="20">
        <v>2</v>
      </c>
      <c r="J168" s="21">
        <v>2</v>
      </c>
      <c r="K168" s="20">
        <v>2</v>
      </c>
      <c r="L168" s="21">
        <v>5</v>
      </c>
      <c r="M168" s="20">
        <v>2</v>
      </c>
      <c r="N168" s="21">
        <v>5</v>
      </c>
      <c r="O168" s="20">
        <v>109</v>
      </c>
      <c r="P168" s="64">
        <v>6.164722516790385</v>
      </c>
      <c r="Q168" s="22">
        <v>74.7</v>
      </c>
      <c r="R168" s="79">
        <v>63.380254831006084</v>
      </c>
      <c r="S168" s="16">
        <v>5440.3</v>
      </c>
      <c r="T168" s="71">
        <v>110.3495068877469</v>
      </c>
    </row>
    <row r="169" spans="1:20" ht="14.65" customHeight="1">
      <c r="A169" s="15" t="s">
        <v>32</v>
      </c>
      <c r="B169" s="16">
        <v>19</v>
      </c>
      <c r="C169" s="17" t="s">
        <v>14</v>
      </c>
      <c r="D169" s="17" t="s">
        <v>38</v>
      </c>
      <c r="E169" s="18">
        <v>91</v>
      </c>
      <c r="F169" s="19">
        <v>95</v>
      </c>
      <c r="G169" s="20">
        <v>0</v>
      </c>
      <c r="H169" s="21">
        <v>0</v>
      </c>
      <c r="I169" s="20">
        <v>2</v>
      </c>
      <c r="J169" s="21">
        <v>1</v>
      </c>
      <c r="K169" s="20">
        <v>2</v>
      </c>
      <c r="L169" s="21">
        <v>3</v>
      </c>
      <c r="M169" s="20">
        <v>2</v>
      </c>
      <c r="N169" s="21">
        <v>3</v>
      </c>
      <c r="O169" s="20">
        <v>62.5</v>
      </c>
      <c r="P169" s="64">
        <v>3.5348179568752212</v>
      </c>
      <c r="Q169" s="22">
        <v>72.899999999999991</v>
      </c>
      <c r="R169" s="79">
        <v>62.392583896417833</v>
      </c>
      <c r="S169" s="16">
        <v>5267.8</v>
      </c>
      <c r="T169" s="71">
        <v>117.07584559334583</v>
      </c>
    </row>
    <row r="170" spans="1:20" ht="14.65" customHeight="1">
      <c r="A170" s="15" t="s">
        <v>32</v>
      </c>
      <c r="B170" s="16">
        <v>19</v>
      </c>
      <c r="C170" s="17" t="s">
        <v>14</v>
      </c>
      <c r="D170" s="17" t="s">
        <v>39</v>
      </c>
      <c r="E170" s="18">
        <v>103</v>
      </c>
      <c r="F170" s="19">
        <v>97</v>
      </c>
      <c r="G170" s="20">
        <v>0</v>
      </c>
      <c r="H170" s="21">
        <v>0</v>
      </c>
      <c r="I170" s="20">
        <v>2</v>
      </c>
      <c r="J170" s="21">
        <v>3</v>
      </c>
      <c r="K170" s="20">
        <v>2</v>
      </c>
      <c r="L170" s="21">
        <v>3</v>
      </c>
      <c r="M170" s="20">
        <v>2</v>
      </c>
      <c r="N170" s="21">
        <v>3</v>
      </c>
      <c r="O170" s="20">
        <v>91.5</v>
      </c>
      <c r="P170" s="64">
        <v>5.1749734888653229</v>
      </c>
      <c r="Q170" s="22">
        <v>72.899999999999991</v>
      </c>
      <c r="R170" s="79">
        <v>62.082173031261526</v>
      </c>
      <c r="S170" s="16">
        <v>5278.9</v>
      </c>
      <c r="T170" s="71">
        <v>115.47803710067457</v>
      </c>
    </row>
    <row r="171" spans="1:20" ht="14.65" customHeight="1">
      <c r="A171" s="15" t="s">
        <v>32</v>
      </c>
      <c r="B171" s="16">
        <v>19</v>
      </c>
      <c r="C171" s="17" t="s">
        <v>14</v>
      </c>
      <c r="D171" s="17" t="s">
        <v>40</v>
      </c>
      <c r="E171" s="18">
        <v>186</v>
      </c>
      <c r="F171" s="19">
        <v>97</v>
      </c>
      <c r="G171" s="20">
        <v>0</v>
      </c>
      <c r="H171" s="21">
        <v>0</v>
      </c>
      <c r="I171" s="20">
        <v>2</v>
      </c>
      <c r="J171" s="21">
        <v>5</v>
      </c>
      <c r="K171" s="20">
        <v>2</v>
      </c>
      <c r="L171" s="21">
        <v>5</v>
      </c>
      <c r="M171" s="20">
        <v>2</v>
      </c>
      <c r="N171" s="21">
        <v>10</v>
      </c>
      <c r="O171" s="20">
        <v>175</v>
      </c>
      <c r="P171" s="64">
        <v>9.8974902792506185</v>
      </c>
      <c r="Q171" s="22">
        <v>72.45</v>
      </c>
      <c r="R171" s="79">
        <v>62.928748118051452</v>
      </c>
      <c r="S171" s="16">
        <v>5885.3</v>
      </c>
      <c r="T171" s="71">
        <v>127.80019603220705</v>
      </c>
    </row>
    <row r="172" spans="1:20" ht="14.65" customHeight="1">
      <c r="A172" s="15" t="s">
        <v>33</v>
      </c>
      <c r="B172" s="16">
        <v>20</v>
      </c>
      <c r="C172" s="17" t="s">
        <v>12</v>
      </c>
      <c r="D172" s="17" t="s">
        <v>13</v>
      </c>
      <c r="E172" s="18">
        <v>40</v>
      </c>
      <c r="F172" s="19">
        <v>99</v>
      </c>
      <c r="G172" s="20">
        <v>0</v>
      </c>
      <c r="H172" s="21">
        <v>0</v>
      </c>
      <c r="I172" s="20">
        <v>2</v>
      </c>
      <c r="J172" s="21">
        <v>1</v>
      </c>
      <c r="K172" s="20">
        <v>2</v>
      </c>
      <c r="L172" s="21">
        <v>3</v>
      </c>
      <c r="M172" s="20">
        <v>2</v>
      </c>
      <c r="N172" s="21">
        <v>3</v>
      </c>
      <c r="O172" s="20">
        <v>62.5</v>
      </c>
      <c r="P172" s="64">
        <v>3.5348179568752212</v>
      </c>
      <c r="Q172" s="22">
        <v>74.7</v>
      </c>
      <c r="R172" s="79">
        <v>59.739981957809384</v>
      </c>
      <c r="S172" s="16">
        <v>6597.3</v>
      </c>
      <c r="T172" s="71">
        <v>143.40605217279131</v>
      </c>
    </row>
    <row r="173" spans="1:20" ht="14.65" customHeight="1">
      <c r="A173" s="15" t="s">
        <v>33</v>
      </c>
      <c r="B173" s="16">
        <v>20</v>
      </c>
      <c r="C173" s="17" t="s">
        <v>12</v>
      </c>
      <c r="D173" s="17" t="s">
        <v>38</v>
      </c>
      <c r="E173" s="18">
        <v>93</v>
      </c>
      <c r="F173" s="19">
        <v>99</v>
      </c>
      <c r="G173" s="20">
        <v>0</v>
      </c>
      <c r="H173" s="21">
        <v>0</v>
      </c>
      <c r="I173" s="20">
        <v>2</v>
      </c>
      <c r="J173" s="21">
        <v>3</v>
      </c>
      <c r="K173" s="20">
        <v>2</v>
      </c>
      <c r="L173" s="21">
        <v>3</v>
      </c>
      <c r="M173" s="20">
        <v>2</v>
      </c>
      <c r="N173" s="21">
        <v>5</v>
      </c>
      <c r="O173" s="20">
        <v>100.5</v>
      </c>
      <c r="P173" s="64">
        <v>5.6839872746553555</v>
      </c>
      <c r="Q173" s="22">
        <v>72.45</v>
      </c>
      <c r="R173" s="79">
        <v>55.873955728135371</v>
      </c>
      <c r="S173" s="16">
        <v>4910.7</v>
      </c>
      <c r="T173" s="71">
        <v>117.6745456636761</v>
      </c>
    </row>
    <row r="174" spans="1:20" ht="14.65" customHeight="1">
      <c r="A174" s="15" t="s">
        <v>33</v>
      </c>
      <c r="B174" s="16">
        <v>20</v>
      </c>
      <c r="C174" s="17" t="s">
        <v>12</v>
      </c>
      <c r="D174" s="17" t="s">
        <v>39</v>
      </c>
      <c r="E174" s="18">
        <v>105</v>
      </c>
      <c r="F174" s="19">
        <v>95</v>
      </c>
      <c r="G174" s="20">
        <v>0</v>
      </c>
      <c r="H174" s="21">
        <v>0</v>
      </c>
      <c r="I174" s="20">
        <v>2</v>
      </c>
      <c r="J174" s="21">
        <v>2</v>
      </c>
      <c r="K174" s="20">
        <v>2</v>
      </c>
      <c r="L174" s="21">
        <v>2</v>
      </c>
      <c r="M174" s="20">
        <v>2</v>
      </c>
      <c r="N174" s="21">
        <v>3</v>
      </c>
      <c r="O174" s="20">
        <v>65.5</v>
      </c>
      <c r="P174" s="64">
        <v>3.7044892188052314</v>
      </c>
      <c r="Q174" s="22">
        <v>73.350000000000009</v>
      </c>
      <c r="R174" s="79">
        <v>59.486009431772409</v>
      </c>
      <c r="S174" s="16">
        <v>6445.6</v>
      </c>
      <c r="T174" s="71">
        <v>149.32995081853713</v>
      </c>
    </row>
    <row r="175" spans="1:20" ht="14.65" customHeight="1">
      <c r="A175" s="15" t="s">
        <v>33</v>
      </c>
      <c r="B175" s="16">
        <v>20</v>
      </c>
      <c r="C175" s="17" t="s">
        <v>12</v>
      </c>
      <c r="D175" s="17" t="s">
        <v>40</v>
      </c>
      <c r="E175" s="18">
        <v>169</v>
      </c>
      <c r="F175" s="19">
        <v>98</v>
      </c>
      <c r="G175" s="20">
        <v>0</v>
      </c>
      <c r="H175" s="21">
        <v>0</v>
      </c>
      <c r="I175" s="20">
        <v>2</v>
      </c>
      <c r="J175" s="21">
        <v>3</v>
      </c>
      <c r="K175" s="20">
        <v>2</v>
      </c>
      <c r="L175" s="21">
        <v>3</v>
      </c>
      <c r="M175" s="20">
        <v>3</v>
      </c>
      <c r="N175" s="21">
        <v>3</v>
      </c>
      <c r="O175" s="20">
        <v>91.5</v>
      </c>
      <c r="P175" s="64">
        <v>5.1749734888653229</v>
      </c>
      <c r="Q175" s="22">
        <v>74.7</v>
      </c>
      <c r="R175" s="79">
        <v>59.175598566616095</v>
      </c>
      <c r="S175" s="16">
        <v>5226.7</v>
      </c>
      <c r="T175" s="71">
        <v>115.86716123786846</v>
      </c>
    </row>
    <row r="176" spans="1:20" ht="14.65" customHeight="1">
      <c r="A176" s="15" t="s">
        <v>33</v>
      </c>
      <c r="B176" s="16">
        <v>20</v>
      </c>
      <c r="C176" s="17" t="s">
        <v>14</v>
      </c>
      <c r="D176" s="17" t="s">
        <v>13</v>
      </c>
      <c r="E176" s="18">
        <v>39</v>
      </c>
      <c r="F176" s="19">
        <v>100</v>
      </c>
      <c r="G176" s="20">
        <v>0</v>
      </c>
      <c r="H176" s="21">
        <v>0</v>
      </c>
      <c r="I176" s="20">
        <v>2</v>
      </c>
      <c r="J176" s="21">
        <v>1</v>
      </c>
      <c r="K176" s="20">
        <v>2</v>
      </c>
      <c r="L176" s="21">
        <v>3</v>
      </c>
      <c r="M176" s="20">
        <v>2</v>
      </c>
      <c r="N176" s="21">
        <v>3</v>
      </c>
      <c r="O176" s="20">
        <v>62.5</v>
      </c>
      <c r="P176" s="64">
        <v>3.5348179568752212</v>
      </c>
      <c r="Q176" s="22">
        <v>72.899999999999991</v>
      </c>
      <c r="R176" s="79">
        <v>59.838749051268216</v>
      </c>
      <c r="S176" s="16">
        <v>6595.5</v>
      </c>
      <c r="T176" s="71">
        <v>145.19772808649253</v>
      </c>
    </row>
    <row r="177" spans="1:20" ht="14.65" customHeight="1">
      <c r="A177" s="15" t="s">
        <v>33</v>
      </c>
      <c r="B177" s="16">
        <v>20</v>
      </c>
      <c r="C177" s="17" t="s">
        <v>14</v>
      </c>
      <c r="D177" s="17" t="s">
        <v>38</v>
      </c>
      <c r="E177" s="18">
        <v>94</v>
      </c>
      <c r="F177" s="19">
        <v>100</v>
      </c>
      <c r="G177" s="20">
        <v>0</v>
      </c>
      <c r="H177" s="21">
        <v>0</v>
      </c>
      <c r="I177" s="20">
        <v>2</v>
      </c>
      <c r="J177" s="21">
        <v>2</v>
      </c>
      <c r="K177" s="20">
        <v>2</v>
      </c>
      <c r="L177" s="21">
        <v>3</v>
      </c>
      <c r="M177" s="20">
        <v>2</v>
      </c>
      <c r="N177" s="21">
        <v>5</v>
      </c>
      <c r="O177" s="20">
        <v>86</v>
      </c>
      <c r="P177" s="64">
        <v>4.8639095086603037</v>
      </c>
      <c r="Q177" s="22">
        <v>73.350000000000009</v>
      </c>
      <c r="R177" s="79">
        <v>57.087380019200943</v>
      </c>
      <c r="S177" s="16">
        <v>5177.7</v>
      </c>
      <c r="T177" s="71">
        <v>118.74594388459101</v>
      </c>
    </row>
    <row r="178" spans="1:20" ht="14.65" customHeight="1">
      <c r="A178" s="15" t="s">
        <v>33</v>
      </c>
      <c r="B178" s="16">
        <v>20</v>
      </c>
      <c r="C178" s="17" t="s">
        <v>14</v>
      </c>
      <c r="D178" s="17" t="s">
        <v>39</v>
      </c>
      <c r="E178" s="18">
        <v>106</v>
      </c>
      <c r="F178" s="19">
        <v>98</v>
      </c>
      <c r="G178" s="20">
        <v>0</v>
      </c>
      <c r="H178" s="21">
        <v>0</v>
      </c>
      <c r="I178" s="20">
        <v>2</v>
      </c>
      <c r="J178" s="21">
        <v>2</v>
      </c>
      <c r="K178" s="20">
        <v>2</v>
      </c>
      <c r="L178" s="21">
        <v>2</v>
      </c>
      <c r="M178" s="20">
        <v>2</v>
      </c>
      <c r="N178" s="21">
        <v>2</v>
      </c>
      <c r="O178" s="20">
        <v>61</v>
      </c>
      <c r="P178" s="64">
        <v>3.4499823259102156</v>
      </c>
      <c r="Q178" s="22">
        <v>73.350000000000009</v>
      </c>
      <c r="R178" s="79">
        <v>58.992173964478283</v>
      </c>
      <c r="S178" s="16">
        <v>6625.6</v>
      </c>
      <c r="T178" s="71">
        <v>150.04680381271319</v>
      </c>
    </row>
    <row r="179" spans="1:20" ht="14.65" customHeight="1">
      <c r="A179" s="15" t="s">
        <v>33</v>
      </c>
      <c r="B179" s="16">
        <v>20</v>
      </c>
      <c r="C179" s="17" t="s">
        <v>14</v>
      </c>
      <c r="D179" s="17" t="s">
        <v>40</v>
      </c>
      <c r="E179" s="18">
        <v>170</v>
      </c>
      <c r="F179" s="19">
        <v>97</v>
      </c>
      <c r="G179" s="20">
        <v>0</v>
      </c>
      <c r="H179" s="21">
        <v>0</v>
      </c>
      <c r="I179" s="20">
        <v>2</v>
      </c>
      <c r="J179" s="21">
        <v>3</v>
      </c>
      <c r="K179" s="20">
        <v>2</v>
      </c>
      <c r="L179" s="21">
        <v>3</v>
      </c>
      <c r="M179" s="20">
        <v>2</v>
      </c>
      <c r="N179" s="21">
        <v>3</v>
      </c>
      <c r="O179" s="20">
        <v>91.5</v>
      </c>
      <c r="P179" s="64">
        <v>5.1749734888653229</v>
      </c>
      <c r="Q179" s="22">
        <v>72.899999999999991</v>
      </c>
      <c r="R179" s="79">
        <v>58.780530192780802</v>
      </c>
      <c r="S179" s="16">
        <v>4795.8</v>
      </c>
      <c r="T179" s="71">
        <v>110.80272270825647</v>
      </c>
    </row>
    <row r="180" spans="1:20" ht="14.65" customHeight="1">
      <c r="A180" s="15" t="s">
        <v>34</v>
      </c>
      <c r="B180" s="16">
        <v>21</v>
      </c>
      <c r="C180" s="17" t="s">
        <v>12</v>
      </c>
      <c r="D180" s="17" t="s">
        <v>13</v>
      </c>
      <c r="E180" s="18">
        <v>41</v>
      </c>
      <c r="F180" s="19">
        <v>100</v>
      </c>
      <c r="G180" s="20">
        <v>0</v>
      </c>
      <c r="H180" s="21">
        <v>0</v>
      </c>
      <c r="I180" s="20">
        <v>2</v>
      </c>
      <c r="J180" s="21">
        <v>2</v>
      </c>
      <c r="K180" s="20">
        <v>2</v>
      </c>
      <c r="L180" s="21">
        <v>2</v>
      </c>
      <c r="M180" s="20">
        <v>2</v>
      </c>
      <c r="N180" s="21">
        <v>3</v>
      </c>
      <c r="O180" s="20">
        <v>65.5</v>
      </c>
      <c r="P180" s="64">
        <v>3.7044892188052314</v>
      </c>
      <c r="Q180" s="22">
        <v>73.8</v>
      </c>
      <c r="R180" s="79">
        <v>58.653543929762307</v>
      </c>
      <c r="S180" s="16">
        <v>6878.9</v>
      </c>
      <c r="T180" s="71">
        <v>152.61264059447186</v>
      </c>
    </row>
    <row r="181" spans="1:20" ht="14.65" customHeight="1">
      <c r="A181" s="15" t="s">
        <v>34</v>
      </c>
      <c r="B181" s="16">
        <v>21</v>
      </c>
      <c r="C181" s="17" t="s">
        <v>12</v>
      </c>
      <c r="D181" s="17" t="s">
        <v>38</v>
      </c>
      <c r="E181" s="18">
        <v>68</v>
      </c>
      <c r="F181" s="19">
        <v>98</v>
      </c>
      <c r="G181" s="20">
        <v>0</v>
      </c>
      <c r="H181" s="21">
        <v>0</v>
      </c>
      <c r="I181" s="20">
        <v>2</v>
      </c>
      <c r="J181" s="21">
        <v>1</v>
      </c>
      <c r="K181" s="20">
        <v>3</v>
      </c>
      <c r="L181" s="21">
        <v>2</v>
      </c>
      <c r="M181" s="20">
        <v>3</v>
      </c>
      <c r="N181" s="21">
        <v>2</v>
      </c>
      <c r="O181" s="20">
        <v>46.5</v>
      </c>
      <c r="P181" s="64">
        <v>2.6299045599151647</v>
      </c>
      <c r="Q181" s="22">
        <v>75.600000000000009</v>
      </c>
      <c r="R181" s="79">
        <v>57.764640088632881</v>
      </c>
      <c r="S181" s="16">
        <v>7374.9</v>
      </c>
      <c r="T181" s="71">
        <v>165.48869203100318</v>
      </c>
    </row>
    <row r="182" spans="1:20" ht="14.65" customHeight="1">
      <c r="A182" s="15" t="s">
        <v>34</v>
      </c>
      <c r="B182" s="16">
        <v>21</v>
      </c>
      <c r="C182" s="17" t="s">
        <v>12</v>
      </c>
      <c r="D182" s="17" t="s">
        <v>39</v>
      </c>
      <c r="E182" s="18">
        <v>109</v>
      </c>
      <c r="F182" s="19">
        <v>100</v>
      </c>
      <c r="G182" s="20">
        <v>0</v>
      </c>
      <c r="H182" s="21">
        <v>0</v>
      </c>
      <c r="I182" s="20">
        <v>2</v>
      </c>
      <c r="J182" s="21">
        <v>3</v>
      </c>
      <c r="K182" s="20">
        <v>3</v>
      </c>
      <c r="L182" s="21">
        <v>3</v>
      </c>
      <c r="M182" s="20">
        <v>5</v>
      </c>
      <c r="N182" s="21">
        <v>5</v>
      </c>
      <c r="O182" s="20">
        <v>100.5</v>
      </c>
      <c r="P182" s="64">
        <v>5.6839872746553555</v>
      </c>
      <c r="Q182" s="22">
        <v>73.8</v>
      </c>
      <c r="R182" s="79">
        <v>55.803407804236208</v>
      </c>
      <c r="S182" s="16">
        <v>5697.9</v>
      </c>
      <c r="T182" s="71">
        <v>132.86783864204003</v>
      </c>
    </row>
    <row r="183" spans="1:20" ht="14.65" customHeight="1">
      <c r="A183" s="15" t="s">
        <v>34</v>
      </c>
      <c r="B183" s="16">
        <v>21</v>
      </c>
      <c r="C183" s="17" t="s">
        <v>12</v>
      </c>
      <c r="D183" s="17" t="s">
        <v>40</v>
      </c>
      <c r="E183" s="18">
        <v>164</v>
      </c>
      <c r="F183" s="19">
        <v>95</v>
      </c>
      <c r="G183" s="20">
        <v>0</v>
      </c>
      <c r="H183" s="21">
        <v>0</v>
      </c>
      <c r="I183" s="20">
        <v>2</v>
      </c>
      <c r="J183" s="21">
        <v>1</v>
      </c>
      <c r="K183" s="20">
        <v>2</v>
      </c>
      <c r="L183" s="21">
        <v>1</v>
      </c>
      <c r="M183" s="20">
        <v>2</v>
      </c>
      <c r="N183" s="21">
        <v>1</v>
      </c>
      <c r="O183" s="20">
        <v>30.5</v>
      </c>
      <c r="P183" s="64">
        <v>1.7249911629551078</v>
      </c>
      <c r="Q183" s="22">
        <v>71.100000000000009</v>
      </c>
      <c r="R183" s="79">
        <v>58.794639777560626</v>
      </c>
      <c r="S183" s="16">
        <v>5339.5</v>
      </c>
      <c r="T183" s="71">
        <v>129.11948389898296</v>
      </c>
    </row>
    <row r="184" spans="1:20" ht="14.65" customHeight="1">
      <c r="A184" s="15" t="s">
        <v>34</v>
      </c>
      <c r="B184" s="16">
        <v>21</v>
      </c>
      <c r="C184" s="17" t="s">
        <v>14</v>
      </c>
      <c r="D184" s="17" t="s">
        <v>13</v>
      </c>
      <c r="E184" s="18">
        <v>42</v>
      </c>
      <c r="F184" s="19">
        <v>100</v>
      </c>
      <c r="G184" s="20">
        <v>0</v>
      </c>
      <c r="H184" s="21">
        <v>0</v>
      </c>
      <c r="I184" s="20">
        <v>2</v>
      </c>
      <c r="J184" s="21">
        <v>1</v>
      </c>
      <c r="K184" s="20">
        <v>2</v>
      </c>
      <c r="L184" s="21">
        <v>2</v>
      </c>
      <c r="M184" s="20">
        <v>2</v>
      </c>
      <c r="N184" s="21">
        <v>2</v>
      </c>
      <c r="O184" s="20">
        <v>46.5</v>
      </c>
      <c r="P184" s="64">
        <v>2.6299045599151647</v>
      </c>
      <c r="Q184" s="22">
        <v>73.350000000000009</v>
      </c>
      <c r="R184" s="79">
        <v>59.359023168753914</v>
      </c>
      <c r="S184" s="16">
        <v>7775.2</v>
      </c>
      <c r="T184" s="71">
        <v>171.4931730784655</v>
      </c>
    </row>
    <row r="185" spans="1:20" ht="14.65" customHeight="1">
      <c r="A185" s="15" t="s">
        <v>34</v>
      </c>
      <c r="B185" s="16">
        <v>21</v>
      </c>
      <c r="C185" s="17" t="s">
        <v>14</v>
      </c>
      <c r="D185" s="17" t="s">
        <v>38</v>
      </c>
      <c r="E185" s="18">
        <v>67</v>
      </c>
      <c r="F185" s="19">
        <v>97</v>
      </c>
      <c r="G185" s="20">
        <v>0</v>
      </c>
      <c r="H185" s="21">
        <v>0</v>
      </c>
      <c r="I185" s="20">
        <v>2</v>
      </c>
      <c r="J185" s="21">
        <v>1</v>
      </c>
      <c r="K185" s="20">
        <v>2</v>
      </c>
      <c r="L185" s="21">
        <v>1</v>
      </c>
      <c r="M185" s="20">
        <v>2</v>
      </c>
      <c r="N185" s="21">
        <v>1</v>
      </c>
      <c r="O185" s="20">
        <v>30.5</v>
      </c>
      <c r="P185" s="64">
        <v>1.7249911629551078</v>
      </c>
      <c r="Q185" s="22">
        <v>72.899999999999991</v>
      </c>
      <c r="R185" s="79">
        <v>58.371352234165663</v>
      </c>
      <c r="S185" s="16">
        <v>7346.4</v>
      </c>
      <c r="T185" s="71">
        <v>170.92188939660466</v>
      </c>
    </row>
    <row r="186" spans="1:20" ht="14.65" customHeight="1">
      <c r="A186" s="15" t="s">
        <v>34</v>
      </c>
      <c r="B186" s="16">
        <v>21</v>
      </c>
      <c r="C186" s="17" t="s">
        <v>14</v>
      </c>
      <c r="D186" s="17" t="s">
        <v>39</v>
      </c>
      <c r="E186" s="18">
        <v>110</v>
      </c>
      <c r="F186" s="19">
        <v>100</v>
      </c>
      <c r="G186" s="20">
        <v>0</v>
      </c>
      <c r="H186" s="21">
        <v>0</v>
      </c>
      <c r="I186" s="20">
        <v>2</v>
      </c>
      <c r="J186" s="21">
        <v>3</v>
      </c>
      <c r="K186" s="20">
        <v>2</v>
      </c>
      <c r="L186" s="21">
        <v>3</v>
      </c>
      <c r="M186" s="20">
        <v>2</v>
      </c>
      <c r="N186" s="21">
        <v>3</v>
      </c>
      <c r="O186" s="20">
        <v>91.5</v>
      </c>
      <c r="P186" s="64">
        <v>5.1749734888653229</v>
      </c>
      <c r="Q186" s="22">
        <v>76.05</v>
      </c>
      <c r="R186" s="79">
        <v>56.043270745493359</v>
      </c>
      <c r="S186" s="22">
        <v>6339</v>
      </c>
      <c r="T186" s="71">
        <v>142.83024812742451</v>
      </c>
    </row>
    <row r="187" spans="1:20" ht="14.65" customHeight="1">
      <c r="A187" s="15" t="s">
        <v>34</v>
      </c>
      <c r="B187" s="16">
        <v>21</v>
      </c>
      <c r="C187" s="17" t="s">
        <v>14</v>
      </c>
      <c r="D187" s="17" t="s">
        <v>40</v>
      </c>
      <c r="E187" s="18">
        <v>163</v>
      </c>
      <c r="F187" s="19">
        <v>96</v>
      </c>
      <c r="G187" s="20">
        <v>0</v>
      </c>
      <c r="H187" s="21">
        <v>0</v>
      </c>
      <c r="I187" s="20">
        <v>2</v>
      </c>
      <c r="J187" s="21">
        <v>2</v>
      </c>
      <c r="K187" s="20">
        <v>2</v>
      </c>
      <c r="L187" s="21">
        <v>2</v>
      </c>
      <c r="M187" s="20">
        <v>2</v>
      </c>
      <c r="N187" s="21">
        <v>2</v>
      </c>
      <c r="O187" s="20">
        <v>61</v>
      </c>
      <c r="P187" s="64">
        <v>3.4499823259102156</v>
      </c>
      <c r="Q187" s="22">
        <v>74.25</v>
      </c>
      <c r="R187" s="79">
        <v>59.090941057937108</v>
      </c>
      <c r="S187" s="16">
        <v>6619.5</v>
      </c>
      <c r="T187" s="71">
        <v>150.92414338586437</v>
      </c>
    </row>
    <row r="188" spans="1:20" ht="14.65" customHeight="1">
      <c r="A188" s="15" t="s">
        <v>35</v>
      </c>
      <c r="B188" s="16">
        <v>22</v>
      </c>
      <c r="C188" s="17" t="s">
        <v>12</v>
      </c>
      <c r="D188" s="17" t="s">
        <v>13</v>
      </c>
      <c r="E188" s="18">
        <v>44</v>
      </c>
      <c r="F188" s="19">
        <v>100</v>
      </c>
      <c r="G188" s="20">
        <v>0</v>
      </c>
      <c r="H188" s="21">
        <v>0</v>
      </c>
      <c r="I188" s="20">
        <v>2</v>
      </c>
      <c r="J188" s="21">
        <v>3</v>
      </c>
      <c r="K188" s="20">
        <v>2</v>
      </c>
      <c r="L188" s="21">
        <v>3</v>
      </c>
      <c r="M188" s="20">
        <v>2</v>
      </c>
      <c r="N188" s="21">
        <v>3</v>
      </c>
      <c r="O188" s="20">
        <v>91.5</v>
      </c>
      <c r="P188" s="64">
        <v>5.1749734888653229</v>
      </c>
      <c r="Q188" s="22">
        <v>72</v>
      </c>
      <c r="R188" s="79">
        <v>54.533545174051319</v>
      </c>
      <c r="S188" s="16">
        <v>6732.3</v>
      </c>
      <c r="T188" s="71">
        <v>164.66047461190169</v>
      </c>
    </row>
    <row r="189" spans="1:20" ht="14.65" customHeight="1">
      <c r="A189" s="15" t="s">
        <v>35</v>
      </c>
      <c r="B189" s="16">
        <v>22</v>
      </c>
      <c r="C189" s="17" t="s">
        <v>12</v>
      </c>
      <c r="D189" s="17" t="s">
        <v>38</v>
      </c>
      <c r="E189" s="18">
        <v>57</v>
      </c>
      <c r="F189" s="19">
        <v>98</v>
      </c>
      <c r="G189" s="20">
        <v>0</v>
      </c>
      <c r="H189" s="21">
        <v>0</v>
      </c>
      <c r="I189" s="20">
        <v>2</v>
      </c>
      <c r="J189" s="21">
        <v>1</v>
      </c>
      <c r="K189" s="20">
        <v>2</v>
      </c>
      <c r="L189" s="21">
        <v>1</v>
      </c>
      <c r="M189" s="20">
        <v>2</v>
      </c>
      <c r="N189" s="21">
        <v>1</v>
      </c>
      <c r="O189" s="20">
        <v>30.5</v>
      </c>
      <c r="P189" s="64">
        <v>1.7249911629551078</v>
      </c>
      <c r="Q189" s="22">
        <v>73.350000000000009</v>
      </c>
      <c r="R189" s="79">
        <v>58.780530192780802</v>
      </c>
      <c r="S189" s="16">
        <v>6840.1</v>
      </c>
      <c r="T189" s="71">
        <v>155.46222840752802</v>
      </c>
    </row>
    <row r="190" spans="1:20" ht="14.65" customHeight="1">
      <c r="A190" s="15" t="s">
        <v>35</v>
      </c>
      <c r="B190" s="16">
        <v>22</v>
      </c>
      <c r="C190" s="17" t="s">
        <v>12</v>
      </c>
      <c r="D190" s="17" t="s">
        <v>39</v>
      </c>
      <c r="E190" s="18">
        <v>144</v>
      </c>
      <c r="F190" s="19">
        <v>97</v>
      </c>
      <c r="G190" s="20">
        <v>0</v>
      </c>
      <c r="H190" s="21">
        <v>0</v>
      </c>
      <c r="I190" s="20">
        <v>2</v>
      </c>
      <c r="J190" s="21">
        <v>3</v>
      </c>
      <c r="K190" s="20">
        <v>2</v>
      </c>
      <c r="L190" s="21">
        <v>5</v>
      </c>
      <c r="M190" s="20">
        <v>2</v>
      </c>
      <c r="N190" s="21">
        <v>5</v>
      </c>
      <c r="O190" s="20">
        <v>123.5</v>
      </c>
      <c r="P190" s="64">
        <v>6.9848002827854359</v>
      </c>
      <c r="Q190" s="22">
        <v>72</v>
      </c>
      <c r="R190" s="79">
        <v>56.015051575933697</v>
      </c>
      <c r="S190" s="16">
        <v>5150.2</v>
      </c>
      <c r="T190" s="71">
        <v>126.42624938326104</v>
      </c>
    </row>
    <row r="191" spans="1:20" ht="14.65" customHeight="1">
      <c r="A191" s="15" t="s">
        <v>35</v>
      </c>
      <c r="B191" s="16">
        <v>22</v>
      </c>
      <c r="C191" s="17" t="s">
        <v>12</v>
      </c>
      <c r="D191" s="17" t="s">
        <v>40</v>
      </c>
      <c r="E191" s="18">
        <v>160</v>
      </c>
      <c r="F191" s="19">
        <v>99</v>
      </c>
      <c r="G191" s="20">
        <v>0</v>
      </c>
      <c r="H191" s="21">
        <v>0</v>
      </c>
      <c r="I191" s="20">
        <v>0</v>
      </c>
      <c r="J191" s="21">
        <v>0</v>
      </c>
      <c r="K191" s="20">
        <v>2</v>
      </c>
      <c r="L191" s="21">
        <v>1</v>
      </c>
      <c r="M191" s="20">
        <v>2</v>
      </c>
      <c r="N191" s="21">
        <v>1</v>
      </c>
      <c r="O191" s="20">
        <v>16</v>
      </c>
      <c r="P191" s="64">
        <v>0.90491339696005657</v>
      </c>
      <c r="Q191" s="22">
        <v>75.149999999999991</v>
      </c>
      <c r="R191" s="79">
        <v>52.022039083241189</v>
      </c>
      <c r="S191" s="16">
        <v>4884.7</v>
      </c>
      <c r="T191" s="71">
        <v>121.20163434093752</v>
      </c>
    </row>
    <row r="192" spans="1:20" ht="14.65" customHeight="1">
      <c r="A192" s="15" t="s">
        <v>35</v>
      </c>
      <c r="B192" s="16">
        <v>22</v>
      </c>
      <c r="C192" s="17" t="s">
        <v>14</v>
      </c>
      <c r="D192" s="17" t="s">
        <v>13</v>
      </c>
      <c r="E192" s="18">
        <v>43</v>
      </c>
      <c r="F192" s="19">
        <v>100</v>
      </c>
      <c r="G192" s="20">
        <v>0</v>
      </c>
      <c r="H192" s="21">
        <v>0</v>
      </c>
      <c r="I192" s="20">
        <v>2</v>
      </c>
      <c r="J192" s="21">
        <v>3</v>
      </c>
      <c r="K192" s="20">
        <v>2</v>
      </c>
      <c r="L192" s="21">
        <v>3</v>
      </c>
      <c r="M192" s="20">
        <v>2</v>
      </c>
      <c r="N192" s="21">
        <v>3</v>
      </c>
      <c r="O192" s="20">
        <v>91.5</v>
      </c>
      <c r="P192" s="64">
        <v>5.1749734888653229</v>
      </c>
      <c r="Q192" s="22">
        <v>72.899999999999991</v>
      </c>
      <c r="R192" s="79">
        <v>57.750530503853049</v>
      </c>
      <c r="S192" s="22">
        <v>7397</v>
      </c>
      <c r="T192" s="71">
        <v>168.73075229313523</v>
      </c>
    </row>
    <row r="193" spans="1:20" ht="14.65" customHeight="1">
      <c r="A193" s="15" t="s">
        <v>35</v>
      </c>
      <c r="B193" s="16">
        <v>22</v>
      </c>
      <c r="C193" s="17" t="s">
        <v>14</v>
      </c>
      <c r="D193" s="17" t="s">
        <v>38</v>
      </c>
      <c r="E193" s="18">
        <v>58</v>
      </c>
      <c r="F193" s="19">
        <v>100</v>
      </c>
      <c r="G193" s="20">
        <v>0</v>
      </c>
      <c r="H193" s="21">
        <v>0</v>
      </c>
      <c r="I193" s="20">
        <v>2</v>
      </c>
      <c r="J193" s="21">
        <v>1</v>
      </c>
      <c r="K193" s="20">
        <v>2</v>
      </c>
      <c r="L193" s="21">
        <v>1</v>
      </c>
      <c r="M193" s="20">
        <v>2</v>
      </c>
      <c r="N193" s="21">
        <v>1</v>
      </c>
      <c r="O193" s="20">
        <v>30.5</v>
      </c>
      <c r="P193" s="64">
        <v>1.7249911629551078</v>
      </c>
      <c r="Q193" s="22">
        <v>74.7</v>
      </c>
      <c r="R193" s="79">
        <v>58.512448081963988</v>
      </c>
      <c r="S193" s="16">
        <v>6898.7</v>
      </c>
      <c r="T193" s="71">
        <v>151.57253683167681</v>
      </c>
    </row>
    <row r="194" spans="1:20" ht="14.65" customHeight="1">
      <c r="A194" s="15" t="s">
        <v>35</v>
      </c>
      <c r="B194" s="16">
        <v>22</v>
      </c>
      <c r="C194" s="17" t="s">
        <v>14</v>
      </c>
      <c r="D194" s="17" t="s">
        <v>39</v>
      </c>
      <c r="E194" s="18">
        <v>143</v>
      </c>
      <c r="F194" s="19">
        <v>95</v>
      </c>
      <c r="G194" s="20">
        <v>0</v>
      </c>
      <c r="H194" s="21">
        <v>0</v>
      </c>
      <c r="I194" s="20">
        <v>2</v>
      </c>
      <c r="J194" s="21">
        <v>2</v>
      </c>
      <c r="K194" s="20">
        <v>2</v>
      </c>
      <c r="L194" s="21">
        <v>2</v>
      </c>
      <c r="M194" s="20">
        <v>2</v>
      </c>
      <c r="N194" s="21">
        <v>2</v>
      </c>
      <c r="O194" s="20">
        <v>61</v>
      </c>
      <c r="P194" s="64">
        <v>3.4499823259102156</v>
      </c>
      <c r="Q194" s="22">
        <v>72</v>
      </c>
      <c r="R194" s="79">
        <v>56.226695347631178</v>
      </c>
      <c r="S194" s="16">
        <v>5424.2</v>
      </c>
      <c r="T194" s="71">
        <v>135.44381067159745</v>
      </c>
    </row>
    <row r="195" spans="1:20" ht="14.65" customHeight="1">
      <c r="A195" s="15" t="s">
        <v>35</v>
      </c>
      <c r="B195" s="16">
        <v>22</v>
      </c>
      <c r="C195" s="17" t="s">
        <v>14</v>
      </c>
      <c r="D195" s="17" t="s">
        <v>40</v>
      </c>
      <c r="E195" s="18">
        <v>159</v>
      </c>
      <c r="F195" s="19">
        <v>99</v>
      </c>
      <c r="G195" s="20">
        <v>0</v>
      </c>
      <c r="H195" s="21">
        <v>0</v>
      </c>
      <c r="I195" s="20">
        <v>2</v>
      </c>
      <c r="J195" s="21">
        <v>2</v>
      </c>
      <c r="K195" s="20">
        <v>2</v>
      </c>
      <c r="L195" s="21">
        <v>2</v>
      </c>
      <c r="M195" s="20">
        <v>2</v>
      </c>
      <c r="N195" s="21">
        <v>2</v>
      </c>
      <c r="O195" s="20">
        <v>61</v>
      </c>
      <c r="P195" s="64">
        <v>3.4499823259102156</v>
      </c>
      <c r="Q195" s="22">
        <v>75.600000000000009</v>
      </c>
      <c r="R195" s="79">
        <v>53.19313461996726</v>
      </c>
      <c r="S195" s="16">
        <v>5153.6000000000004</v>
      </c>
      <c r="T195" s="71">
        <v>124.31406396923634</v>
      </c>
    </row>
    <row r="196" spans="1:20" ht="14.65" customHeight="1">
      <c r="A196" s="15" t="s">
        <v>36</v>
      </c>
      <c r="B196" s="16">
        <v>23</v>
      </c>
      <c r="C196" s="17" t="s">
        <v>12</v>
      </c>
      <c r="D196" s="17" t="s">
        <v>13</v>
      </c>
      <c r="E196" s="18">
        <v>45</v>
      </c>
      <c r="F196" s="19">
        <v>97</v>
      </c>
      <c r="G196" s="20">
        <v>0</v>
      </c>
      <c r="H196" s="21">
        <v>0</v>
      </c>
      <c r="I196" s="20">
        <v>2</v>
      </c>
      <c r="J196" s="21">
        <v>1</v>
      </c>
      <c r="K196" s="20">
        <v>2</v>
      </c>
      <c r="L196" s="21">
        <v>2</v>
      </c>
      <c r="M196" s="20">
        <v>2</v>
      </c>
      <c r="N196" s="21">
        <v>2</v>
      </c>
      <c r="O196" s="20">
        <v>46.5</v>
      </c>
      <c r="P196" s="64">
        <v>2.6299045599151647</v>
      </c>
      <c r="Q196" s="22">
        <v>73.350000000000009</v>
      </c>
      <c r="R196" s="79">
        <v>58.56888642108332</v>
      </c>
      <c r="S196" s="16">
        <v>6762.7</v>
      </c>
      <c r="T196" s="71">
        <v>155.848789500511</v>
      </c>
    </row>
    <row r="197" spans="1:20" ht="14.65" customHeight="1">
      <c r="A197" s="15" t="s">
        <v>36</v>
      </c>
      <c r="B197" s="16">
        <v>23</v>
      </c>
      <c r="C197" s="17" t="s">
        <v>12</v>
      </c>
      <c r="D197" s="17" t="s">
        <v>38</v>
      </c>
      <c r="E197" s="18">
        <v>89</v>
      </c>
      <c r="F197" s="19">
        <v>98</v>
      </c>
      <c r="G197" s="20">
        <v>0</v>
      </c>
      <c r="H197" s="21">
        <v>0</v>
      </c>
      <c r="I197" s="20">
        <v>0</v>
      </c>
      <c r="J197" s="21">
        <v>0</v>
      </c>
      <c r="K197" s="20">
        <v>2</v>
      </c>
      <c r="L197" s="21">
        <v>1</v>
      </c>
      <c r="M197" s="20">
        <v>2</v>
      </c>
      <c r="N197" s="21">
        <v>1</v>
      </c>
      <c r="O197" s="20">
        <v>16</v>
      </c>
      <c r="P197" s="64">
        <v>0.90491339696005657</v>
      </c>
      <c r="Q197" s="22">
        <v>72.45</v>
      </c>
      <c r="R197" s="79">
        <v>59.627105279570728</v>
      </c>
      <c r="S197" s="16">
        <v>6498.9</v>
      </c>
      <c r="T197" s="71">
        <v>147.41911284212796</v>
      </c>
    </row>
    <row r="198" spans="1:20" ht="14.65" customHeight="1">
      <c r="A198" s="15" t="s">
        <v>36</v>
      </c>
      <c r="B198" s="16">
        <v>23</v>
      </c>
      <c r="C198" s="17" t="s">
        <v>12</v>
      </c>
      <c r="D198" s="17" t="s">
        <v>39</v>
      </c>
      <c r="E198" s="18">
        <v>120</v>
      </c>
      <c r="F198" s="19">
        <v>100</v>
      </c>
      <c r="G198" s="20">
        <v>0</v>
      </c>
      <c r="H198" s="21">
        <v>0</v>
      </c>
      <c r="I198" s="20">
        <v>3</v>
      </c>
      <c r="J198" s="21">
        <v>2</v>
      </c>
      <c r="K198" s="20">
        <v>2</v>
      </c>
      <c r="L198" s="21">
        <v>2</v>
      </c>
      <c r="M198" s="20">
        <v>2</v>
      </c>
      <c r="N198" s="21">
        <v>3</v>
      </c>
      <c r="O198" s="20">
        <v>65.5</v>
      </c>
      <c r="P198" s="64">
        <v>3.7044892188052314</v>
      </c>
      <c r="Q198" s="22">
        <v>75.149999999999991</v>
      </c>
      <c r="R198" s="79">
        <v>57.891626351651375</v>
      </c>
      <c r="S198" s="16">
        <v>5170.7</v>
      </c>
      <c r="T198" s="71">
        <v>114.13707437671576</v>
      </c>
    </row>
    <row r="199" spans="1:20" ht="14.65" customHeight="1">
      <c r="A199" s="15" t="s">
        <v>36</v>
      </c>
      <c r="B199" s="16">
        <v>23</v>
      </c>
      <c r="C199" s="17" t="s">
        <v>12</v>
      </c>
      <c r="D199" s="17" t="s">
        <v>40</v>
      </c>
      <c r="E199" s="18">
        <v>161</v>
      </c>
      <c r="F199" s="19">
        <v>99</v>
      </c>
      <c r="G199" s="20">
        <v>0</v>
      </c>
      <c r="H199" s="21">
        <v>0</v>
      </c>
      <c r="I199" s="20">
        <v>0</v>
      </c>
      <c r="J199" s="21">
        <v>0</v>
      </c>
      <c r="K199" s="20">
        <v>2</v>
      </c>
      <c r="L199" s="21">
        <v>2</v>
      </c>
      <c r="M199" s="20">
        <v>2</v>
      </c>
      <c r="N199" s="21">
        <v>2</v>
      </c>
      <c r="O199" s="20">
        <v>32</v>
      </c>
      <c r="P199" s="64">
        <v>1.8098267939201131</v>
      </c>
      <c r="Q199" s="22">
        <v>74.25</v>
      </c>
      <c r="R199" s="79">
        <v>57.482448393036236</v>
      </c>
      <c r="S199" s="22">
        <v>5180</v>
      </c>
      <c r="T199" s="71">
        <v>117.72941326205932</v>
      </c>
    </row>
    <row r="200" spans="1:20" ht="14.65" customHeight="1">
      <c r="A200" s="15" t="s">
        <v>36</v>
      </c>
      <c r="B200" s="16">
        <v>23</v>
      </c>
      <c r="C200" s="17" t="s">
        <v>14</v>
      </c>
      <c r="D200" s="17" t="s">
        <v>13</v>
      </c>
      <c r="E200" s="18">
        <v>46</v>
      </c>
      <c r="F200" s="19">
        <v>99</v>
      </c>
      <c r="G200" s="20">
        <v>0</v>
      </c>
      <c r="H200" s="21">
        <v>0</v>
      </c>
      <c r="I200" s="20">
        <v>2</v>
      </c>
      <c r="J200" s="21">
        <v>3</v>
      </c>
      <c r="K200" s="20">
        <v>2</v>
      </c>
      <c r="L200" s="21">
        <v>3</v>
      </c>
      <c r="M200" s="20">
        <v>2</v>
      </c>
      <c r="N200" s="21">
        <v>3</v>
      </c>
      <c r="O200" s="20">
        <v>91.5</v>
      </c>
      <c r="P200" s="64">
        <v>5.1749734888653229</v>
      </c>
      <c r="Q200" s="22">
        <v>71.55</v>
      </c>
      <c r="R200" s="79">
        <v>59.274365660074928</v>
      </c>
      <c r="S200" s="16">
        <v>6575.1</v>
      </c>
      <c r="T200" s="71">
        <v>150.38784815634892</v>
      </c>
    </row>
    <row r="201" spans="1:20" ht="14.65" customHeight="1">
      <c r="A201" s="15" t="s">
        <v>36</v>
      </c>
      <c r="B201" s="16">
        <v>23</v>
      </c>
      <c r="C201" s="17" t="s">
        <v>14</v>
      </c>
      <c r="D201" s="17" t="s">
        <v>38</v>
      </c>
      <c r="E201" s="18">
        <v>90</v>
      </c>
      <c r="F201" s="19">
        <v>96</v>
      </c>
      <c r="G201" s="20">
        <v>0</v>
      </c>
      <c r="H201" s="21">
        <v>0</v>
      </c>
      <c r="I201" s="20">
        <v>0</v>
      </c>
      <c r="J201" s="21">
        <v>0</v>
      </c>
      <c r="K201" s="20">
        <v>2</v>
      </c>
      <c r="L201" s="21">
        <v>1</v>
      </c>
      <c r="M201" s="20">
        <v>2</v>
      </c>
      <c r="N201" s="21">
        <v>1</v>
      </c>
      <c r="O201" s="20">
        <v>16</v>
      </c>
      <c r="P201" s="64">
        <v>0.90491339696005657</v>
      </c>
      <c r="Q201" s="22">
        <v>72.45</v>
      </c>
      <c r="R201" s="79">
        <v>57.976283860330362</v>
      </c>
      <c r="S201" s="16">
        <v>6557.3</v>
      </c>
      <c r="T201" s="71">
        <v>156.16625163694098</v>
      </c>
    </row>
    <row r="202" spans="1:20" ht="14.65" customHeight="1">
      <c r="A202" s="15" t="s">
        <v>36</v>
      </c>
      <c r="B202" s="16">
        <v>23</v>
      </c>
      <c r="C202" s="17" t="s">
        <v>14</v>
      </c>
      <c r="D202" s="17" t="s">
        <v>39</v>
      </c>
      <c r="E202" s="18">
        <v>119</v>
      </c>
      <c r="F202" s="19">
        <v>97</v>
      </c>
      <c r="G202" s="20">
        <v>0</v>
      </c>
      <c r="H202" s="21">
        <v>0</v>
      </c>
      <c r="I202" s="20">
        <v>2</v>
      </c>
      <c r="J202" s="21">
        <v>2</v>
      </c>
      <c r="K202" s="20">
        <v>2</v>
      </c>
      <c r="L202" s="21">
        <v>2</v>
      </c>
      <c r="M202" s="20">
        <v>2</v>
      </c>
      <c r="N202" s="21">
        <v>2</v>
      </c>
      <c r="O202" s="20">
        <v>61</v>
      </c>
      <c r="P202" s="64">
        <v>3.4499823259102156</v>
      </c>
      <c r="Q202" s="22">
        <v>74.25</v>
      </c>
      <c r="R202" s="79">
        <v>58.766420608000963</v>
      </c>
      <c r="S202" s="16">
        <v>5481.9</v>
      </c>
      <c r="T202" s="71">
        <v>124.38150517939133</v>
      </c>
    </row>
    <row r="203" spans="1:20" ht="14.65" customHeight="1">
      <c r="A203" s="15" t="s">
        <v>36</v>
      </c>
      <c r="B203" s="16">
        <v>23</v>
      </c>
      <c r="C203" s="17" t="s">
        <v>14</v>
      </c>
      <c r="D203" s="17" t="s">
        <v>40</v>
      </c>
      <c r="E203" s="18">
        <v>162</v>
      </c>
      <c r="F203" s="19">
        <v>96</v>
      </c>
      <c r="G203" s="20">
        <v>0</v>
      </c>
      <c r="H203" s="21">
        <v>0</v>
      </c>
      <c r="I203" s="20">
        <v>0</v>
      </c>
      <c r="J203" s="21">
        <v>0</v>
      </c>
      <c r="K203" s="20">
        <v>2</v>
      </c>
      <c r="L203" s="21">
        <v>2</v>
      </c>
      <c r="M203" s="20">
        <v>2</v>
      </c>
      <c r="N203" s="21">
        <v>2</v>
      </c>
      <c r="O203" s="20">
        <v>32</v>
      </c>
      <c r="P203" s="64">
        <v>1.8098267939201131</v>
      </c>
      <c r="Q203" s="22">
        <v>73.8</v>
      </c>
      <c r="R203" s="79">
        <v>58.089160538569018</v>
      </c>
      <c r="S203" s="16">
        <v>5275.9</v>
      </c>
      <c r="T203" s="71">
        <v>123.11075381350575</v>
      </c>
    </row>
    <row r="204" spans="1:20" ht="14.65" customHeight="1">
      <c r="A204" s="15" t="s">
        <v>37</v>
      </c>
      <c r="B204" s="16">
        <v>24</v>
      </c>
      <c r="C204" s="17" t="s">
        <v>12</v>
      </c>
      <c r="D204" s="17" t="s">
        <v>13</v>
      </c>
      <c r="E204" s="18">
        <v>48</v>
      </c>
      <c r="F204" s="19">
        <v>100</v>
      </c>
      <c r="G204" s="20">
        <v>0</v>
      </c>
      <c r="H204" s="21">
        <v>0</v>
      </c>
      <c r="I204" s="20">
        <v>2</v>
      </c>
      <c r="J204" s="21">
        <v>1</v>
      </c>
      <c r="K204" s="20">
        <v>2</v>
      </c>
      <c r="L204" s="21">
        <v>2</v>
      </c>
      <c r="M204" s="20">
        <v>2</v>
      </c>
      <c r="N204" s="21">
        <v>2</v>
      </c>
      <c r="O204" s="20">
        <v>46.5</v>
      </c>
      <c r="P204" s="64">
        <v>2.6299045599151647</v>
      </c>
      <c r="Q204" s="22">
        <v>72.899999999999991</v>
      </c>
      <c r="R204" s="79">
        <v>61.912858013903538</v>
      </c>
      <c r="S204" s="16">
        <v>6965.8</v>
      </c>
      <c r="T204" s="71">
        <v>148.21247200558201</v>
      </c>
    </row>
    <row r="205" spans="1:20" ht="14.65" customHeight="1">
      <c r="A205" s="15" t="s">
        <v>37</v>
      </c>
      <c r="B205" s="16">
        <v>24</v>
      </c>
      <c r="C205" s="17" t="s">
        <v>12</v>
      </c>
      <c r="D205" s="17" t="s">
        <v>38</v>
      </c>
      <c r="E205" s="18">
        <v>60</v>
      </c>
      <c r="F205" s="19">
        <v>98</v>
      </c>
      <c r="G205" s="20">
        <v>0</v>
      </c>
      <c r="H205" s="21">
        <v>0</v>
      </c>
      <c r="I205" s="20">
        <v>2</v>
      </c>
      <c r="J205" s="21">
        <v>1</v>
      </c>
      <c r="K205" s="20">
        <v>5</v>
      </c>
      <c r="L205" s="21">
        <v>3</v>
      </c>
      <c r="M205" s="20">
        <v>5</v>
      </c>
      <c r="N205" s="21">
        <v>3</v>
      </c>
      <c r="O205" s="20">
        <v>62.5</v>
      </c>
      <c r="P205" s="64">
        <v>3.5348179568752212</v>
      </c>
      <c r="Q205" s="22">
        <v>72.899999999999991</v>
      </c>
      <c r="R205" s="79">
        <v>61.249707529251431</v>
      </c>
      <c r="S205" s="16">
        <v>6557.7</v>
      </c>
      <c r="T205" s="71">
        <v>143.91831049653473</v>
      </c>
    </row>
    <row r="206" spans="1:20" ht="14.65" customHeight="1">
      <c r="A206" s="15" t="s">
        <v>37</v>
      </c>
      <c r="B206" s="16">
        <v>24</v>
      </c>
      <c r="C206" s="17" t="s">
        <v>12</v>
      </c>
      <c r="D206" s="17" t="s">
        <v>39</v>
      </c>
      <c r="E206" s="18">
        <v>129</v>
      </c>
      <c r="F206" s="19">
        <v>98</v>
      </c>
      <c r="G206" s="20">
        <v>0</v>
      </c>
      <c r="H206" s="21">
        <v>0</v>
      </c>
      <c r="I206" s="20">
        <v>0</v>
      </c>
      <c r="J206" s="21">
        <v>0</v>
      </c>
      <c r="K206" s="20">
        <v>5</v>
      </c>
      <c r="L206" s="21">
        <v>3</v>
      </c>
      <c r="M206" s="20">
        <v>5</v>
      </c>
      <c r="N206" s="21">
        <v>3</v>
      </c>
      <c r="O206" s="20">
        <v>48</v>
      </c>
      <c r="P206" s="64">
        <v>2.7147401908801694</v>
      </c>
      <c r="Q206" s="22">
        <v>74.25</v>
      </c>
      <c r="R206" s="79">
        <v>57.115599188760605</v>
      </c>
      <c r="S206" s="16">
        <v>5676.4</v>
      </c>
      <c r="T206" s="71">
        <v>131.16496598639452</v>
      </c>
    </row>
    <row r="207" spans="1:20" ht="14.65" customHeight="1">
      <c r="A207" s="15" t="s">
        <v>37</v>
      </c>
      <c r="B207" s="16">
        <v>24</v>
      </c>
      <c r="C207" s="17" t="s">
        <v>12</v>
      </c>
      <c r="D207" s="17" t="s">
        <v>40</v>
      </c>
      <c r="E207" s="18">
        <v>173</v>
      </c>
      <c r="F207" s="19">
        <v>97</v>
      </c>
      <c r="G207" s="20">
        <v>0</v>
      </c>
      <c r="H207" s="21">
        <v>0</v>
      </c>
      <c r="I207" s="20">
        <v>0</v>
      </c>
      <c r="J207" s="21">
        <v>0</v>
      </c>
      <c r="K207" s="20">
        <v>5</v>
      </c>
      <c r="L207" s="21">
        <v>1</v>
      </c>
      <c r="M207" s="20">
        <v>5</v>
      </c>
      <c r="N207" s="21">
        <v>1</v>
      </c>
      <c r="O207" s="20">
        <v>16</v>
      </c>
      <c r="P207" s="64">
        <v>0.90491339696005657</v>
      </c>
      <c r="Q207" s="22">
        <v>73.8</v>
      </c>
      <c r="R207" s="79">
        <v>60.262036594663179</v>
      </c>
      <c r="S207" s="16">
        <v>5715.3</v>
      </c>
      <c r="T207" s="71">
        <v>127.22992211655794</v>
      </c>
    </row>
    <row r="208" spans="1:20" ht="14.65" customHeight="1">
      <c r="A208" s="15" t="s">
        <v>37</v>
      </c>
      <c r="B208" s="16">
        <v>24</v>
      </c>
      <c r="C208" s="17" t="s">
        <v>14</v>
      </c>
      <c r="D208" s="17" t="s">
        <v>13</v>
      </c>
      <c r="E208" s="18">
        <v>47</v>
      </c>
      <c r="F208" s="19">
        <v>98</v>
      </c>
      <c r="G208" s="20">
        <v>0</v>
      </c>
      <c r="H208" s="21">
        <v>0</v>
      </c>
      <c r="I208" s="20">
        <v>2</v>
      </c>
      <c r="J208" s="21">
        <v>3</v>
      </c>
      <c r="K208" s="20">
        <v>2</v>
      </c>
      <c r="L208" s="21">
        <v>3</v>
      </c>
      <c r="M208" s="20">
        <v>2</v>
      </c>
      <c r="N208" s="21">
        <v>3</v>
      </c>
      <c r="O208" s="20">
        <v>91.5</v>
      </c>
      <c r="P208" s="64">
        <v>5.1749734888653229</v>
      </c>
      <c r="Q208" s="22">
        <v>72.45</v>
      </c>
      <c r="R208" s="79">
        <v>61.602447148747231</v>
      </c>
      <c r="S208" s="22">
        <v>7061</v>
      </c>
      <c r="T208" s="71">
        <v>155.03362852895887</v>
      </c>
    </row>
    <row r="209" spans="1:20" ht="14.65" customHeight="1">
      <c r="A209" s="15" t="s">
        <v>37</v>
      </c>
      <c r="B209" s="16">
        <v>24</v>
      </c>
      <c r="C209" s="17" t="s">
        <v>14</v>
      </c>
      <c r="D209" s="17" t="s">
        <v>38</v>
      </c>
      <c r="E209" s="18">
        <v>59</v>
      </c>
      <c r="F209" s="19">
        <v>96</v>
      </c>
      <c r="G209" s="20">
        <v>0</v>
      </c>
      <c r="H209" s="21">
        <v>0</v>
      </c>
      <c r="I209" s="20">
        <v>2</v>
      </c>
      <c r="J209" s="21">
        <v>1</v>
      </c>
      <c r="K209" s="20">
        <v>2</v>
      </c>
      <c r="L209" s="21">
        <v>1</v>
      </c>
      <c r="M209" s="20">
        <v>2</v>
      </c>
      <c r="N209" s="21">
        <v>1</v>
      </c>
      <c r="O209" s="20">
        <v>30.5</v>
      </c>
      <c r="P209" s="64">
        <v>1.7249911629551078</v>
      </c>
      <c r="Q209" s="22">
        <v>73.350000000000009</v>
      </c>
      <c r="R209" s="79">
        <v>61.023954172774111</v>
      </c>
      <c r="S209" s="16">
        <v>6400.1</v>
      </c>
      <c r="T209" s="71">
        <v>143.03331161270495</v>
      </c>
    </row>
    <row r="210" spans="1:20" ht="14.65" customHeight="1">
      <c r="A210" s="15" t="s">
        <v>37</v>
      </c>
      <c r="B210" s="16">
        <v>24</v>
      </c>
      <c r="C210" s="17" t="s">
        <v>14</v>
      </c>
      <c r="D210" s="17" t="s">
        <v>39</v>
      </c>
      <c r="E210" s="18">
        <v>130</v>
      </c>
      <c r="F210" s="19">
        <v>99</v>
      </c>
      <c r="G210" s="20">
        <v>0</v>
      </c>
      <c r="H210" s="21">
        <v>0</v>
      </c>
      <c r="I210" s="20">
        <v>0</v>
      </c>
      <c r="J210" s="21">
        <v>0</v>
      </c>
      <c r="K210" s="20">
        <v>2</v>
      </c>
      <c r="L210" s="21">
        <v>1</v>
      </c>
      <c r="M210" s="20">
        <v>2</v>
      </c>
      <c r="N210" s="21">
        <v>1</v>
      </c>
      <c r="O210" s="20">
        <v>16</v>
      </c>
      <c r="P210" s="64">
        <v>0.90491339696005657</v>
      </c>
      <c r="Q210" s="22">
        <v>72.899999999999991</v>
      </c>
      <c r="R210" s="79">
        <v>56.847517077943785</v>
      </c>
      <c r="S210" s="16">
        <v>5798.8</v>
      </c>
      <c r="T210" s="71">
        <v>135.73318407253859</v>
      </c>
    </row>
    <row r="211" spans="1:20" ht="15.6" customHeight="1" thickBot="1">
      <c r="A211" s="25" t="s">
        <v>37</v>
      </c>
      <c r="B211" s="26">
        <v>24</v>
      </c>
      <c r="C211" s="27" t="s">
        <v>14</v>
      </c>
      <c r="D211" s="27" t="s">
        <v>40</v>
      </c>
      <c r="E211" s="28">
        <v>174</v>
      </c>
      <c r="F211" s="29">
        <v>98</v>
      </c>
      <c r="G211" s="30">
        <v>0</v>
      </c>
      <c r="H211" s="31">
        <v>0</v>
      </c>
      <c r="I211" s="30">
        <v>0</v>
      </c>
      <c r="J211" s="31">
        <v>0</v>
      </c>
      <c r="K211" s="30">
        <v>2</v>
      </c>
      <c r="L211" s="31">
        <v>1</v>
      </c>
      <c r="M211" s="30">
        <v>2</v>
      </c>
      <c r="N211" s="31">
        <v>1</v>
      </c>
      <c r="O211" s="30">
        <v>16</v>
      </c>
      <c r="P211" s="65">
        <v>0.90491339696005657</v>
      </c>
      <c r="Q211" s="32">
        <v>73.350000000000009</v>
      </c>
      <c r="R211" s="80">
        <v>60.03628323818586</v>
      </c>
      <c r="S211" s="26">
        <v>5947.9</v>
      </c>
      <c r="T211" s="72">
        <v>132.35665933051899</v>
      </c>
    </row>
  </sheetData>
  <sortState xmlns:xlrd2="http://schemas.microsoft.com/office/spreadsheetml/2017/richdata2" ref="A20:S211">
    <sortCondition ref="B20:B211"/>
    <sortCondition ref="C20:C211"/>
  </sortState>
  <mergeCells count="10">
    <mergeCell ref="M17:N17"/>
    <mergeCell ref="M18:N18"/>
    <mergeCell ref="G16:P16"/>
    <mergeCell ref="S18:T18"/>
    <mergeCell ref="G17:H17"/>
    <mergeCell ref="G18:H18"/>
    <mergeCell ref="I17:J17"/>
    <mergeCell ref="I18:J18"/>
    <mergeCell ref="K17:L17"/>
    <mergeCell ref="K18:L1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EAB1-9002-4800-B126-547BF2215534}">
  <dimension ref="A1:U40"/>
  <sheetViews>
    <sheetView tabSelected="1" zoomScale="160" zoomScaleNormal="160" workbookViewId="0">
      <selection activeCell="B2" sqref="B2"/>
    </sheetView>
  </sheetViews>
  <sheetFormatPr defaultRowHeight="12.75"/>
  <cols>
    <col min="1" max="1" width="13.42578125" customWidth="1"/>
    <col min="2" max="2" width="4.42578125" style="89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7.42578125" customWidth="1"/>
  </cols>
  <sheetData>
    <row r="1" spans="1:21">
      <c r="A1" s="81" t="s">
        <v>93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1">
      <c r="A2" s="81" t="s">
        <v>94</v>
      </c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13.5" thickBot="1">
      <c r="A3" s="85" t="s">
        <v>95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</row>
    <row r="4" spans="1:21" s="94" customFormat="1">
      <c r="A4" s="90"/>
      <c r="B4" s="91" t="s">
        <v>4</v>
      </c>
      <c r="C4" s="314" t="s">
        <v>64</v>
      </c>
      <c r="D4" s="314"/>
      <c r="E4" s="314"/>
      <c r="F4" s="314"/>
      <c r="G4" s="138"/>
      <c r="H4" s="314" t="s">
        <v>65</v>
      </c>
      <c r="I4" s="314"/>
      <c r="J4" s="315"/>
      <c r="K4" s="314"/>
      <c r="L4" s="144"/>
      <c r="M4" s="314" t="s">
        <v>66</v>
      </c>
      <c r="N4" s="314"/>
      <c r="O4" s="314"/>
      <c r="P4" s="314"/>
      <c r="Q4" s="92"/>
      <c r="R4" s="92" t="s">
        <v>67</v>
      </c>
      <c r="S4" s="92" t="s">
        <v>68</v>
      </c>
      <c r="T4" s="92" t="s">
        <v>69</v>
      </c>
      <c r="U4" s="93" t="s">
        <v>70</v>
      </c>
    </row>
    <row r="5" spans="1:21" s="94" customFormat="1" ht="13.5" thickBot="1">
      <c r="A5" s="95" t="s">
        <v>71</v>
      </c>
      <c r="B5" s="96" t="s">
        <v>72</v>
      </c>
      <c r="C5" s="97" t="s">
        <v>73</v>
      </c>
      <c r="D5" s="97" t="s">
        <v>74</v>
      </c>
      <c r="E5" s="318" t="s">
        <v>75</v>
      </c>
      <c r="F5" s="319"/>
      <c r="G5" s="139"/>
      <c r="H5" s="97" t="s">
        <v>73</v>
      </c>
      <c r="I5" s="97" t="s">
        <v>74</v>
      </c>
      <c r="J5" s="318" t="s">
        <v>76</v>
      </c>
      <c r="K5" s="319"/>
      <c r="L5" s="145"/>
      <c r="M5" s="97" t="s">
        <v>73</v>
      </c>
      <c r="N5" s="97" t="s">
        <v>74</v>
      </c>
      <c r="O5" s="318" t="s">
        <v>77</v>
      </c>
      <c r="P5" s="319"/>
      <c r="Q5" s="139"/>
      <c r="R5" s="98" t="s">
        <v>78</v>
      </c>
      <c r="S5" s="98" t="s">
        <v>79</v>
      </c>
      <c r="T5" s="98" t="s">
        <v>80</v>
      </c>
      <c r="U5" s="99" t="s">
        <v>81</v>
      </c>
    </row>
    <row r="6" spans="1:21" s="100" customFormat="1" ht="11.25">
      <c r="A6" s="341" t="s">
        <v>11</v>
      </c>
      <c r="B6" s="342">
        <v>1</v>
      </c>
      <c r="C6" s="343">
        <v>100</v>
      </c>
      <c r="D6" s="343">
        <v>9.625</v>
      </c>
      <c r="E6" s="343">
        <f>C6-D6</f>
        <v>90.375</v>
      </c>
      <c r="F6" s="343" t="s">
        <v>83</v>
      </c>
      <c r="G6" s="344"/>
      <c r="H6" s="343">
        <v>52.4</v>
      </c>
      <c r="I6" s="343">
        <v>57.6</v>
      </c>
      <c r="J6" s="343">
        <f>I6-H6</f>
        <v>5.2000000000000028</v>
      </c>
      <c r="K6" s="343" t="s">
        <v>83</v>
      </c>
      <c r="L6" s="344"/>
      <c r="M6" s="343">
        <v>47.85</v>
      </c>
      <c r="N6" s="343">
        <v>109</v>
      </c>
      <c r="O6" s="343">
        <f>N6-M6</f>
        <v>61.15</v>
      </c>
      <c r="P6" s="343" t="s">
        <v>83</v>
      </c>
      <c r="Q6" s="344"/>
      <c r="R6" s="343">
        <f>O6/N6*100</f>
        <v>56.100917431192656</v>
      </c>
      <c r="S6" s="343">
        <f>O6/M6*100</f>
        <v>127.79519331243468</v>
      </c>
      <c r="T6" s="343">
        <f>R6/$R$6*100</f>
        <v>100</v>
      </c>
      <c r="U6" s="345">
        <f>O6/24.96</f>
        <v>2.4499198717948718</v>
      </c>
    </row>
    <row r="7" spans="1:21" s="100" customFormat="1" ht="11.25">
      <c r="A7" s="130" t="s">
        <v>17</v>
      </c>
      <c r="B7" s="131">
        <v>4</v>
      </c>
      <c r="C7" s="132">
        <v>36.9</v>
      </c>
      <c r="D7" s="132">
        <v>3.9</v>
      </c>
      <c r="E7" s="132">
        <f>C7-D7</f>
        <v>33</v>
      </c>
      <c r="F7" s="132" t="s">
        <v>83</v>
      </c>
      <c r="G7" s="140"/>
      <c r="H7" s="132">
        <v>54.45</v>
      </c>
      <c r="I7" s="132">
        <v>59.575000000000003</v>
      </c>
      <c r="J7" s="132">
        <f>I7-H7</f>
        <v>5.125</v>
      </c>
      <c r="K7" s="132" t="s">
        <v>83</v>
      </c>
      <c r="L7" s="140"/>
      <c r="M7" s="132">
        <v>77.599999999999994</v>
      </c>
      <c r="N7" s="132">
        <v>130.19999999999999</v>
      </c>
      <c r="O7" s="132">
        <f>N7-M7</f>
        <v>52.599999999999994</v>
      </c>
      <c r="P7" s="132" t="s">
        <v>83</v>
      </c>
      <c r="Q7" s="140"/>
      <c r="R7" s="132">
        <f>O7/N7*100</f>
        <v>40.399385560675881</v>
      </c>
      <c r="S7" s="132">
        <f>O7/M7*100</f>
        <v>67.783505154639172</v>
      </c>
      <c r="T7" s="132">
        <f>R7/$R$6*100</f>
        <v>72.011987344459058</v>
      </c>
      <c r="U7" s="133">
        <f>O7/24.96</f>
        <v>2.1073717948717947</v>
      </c>
    </row>
    <row r="8" spans="1:21" s="100" customFormat="1" ht="11.25">
      <c r="A8" s="130" t="s">
        <v>15</v>
      </c>
      <c r="B8" s="131">
        <v>2</v>
      </c>
      <c r="C8" s="132">
        <v>21.05</v>
      </c>
      <c r="D8" s="132">
        <v>6.65</v>
      </c>
      <c r="E8" s="132">
        <f>C8-D8</f>
        <v>14.4</v>
      </c>
      <c r="F8" s="132" t="s">
        <v>83</v>
      </c>
      <c r="G8" s="140"/>
      <c r="H8" s="132">
        <v>52.524999999999999</v>
      </c>
      <c r="I8" s="132">
        <v>52.35</v>
      </c>
      <c r="J8" s="132">
        <f>I8-H8</f>
        <v>-0.17499999999999716</v>
      </c>
      <c r="K8" s="132"/>
      <c r="L8" s="140"/>
      <c r="M8" s="132">
        <v>112.375</v>
      </c>
      <c r="N8" s="132">
        <v>138.42500000000001</v>
      </c>
      <c r="O8" s="132">
        <f>N8-M8</f>
        <v>26.050000000000011</v>
      </c>
      <c r="P8" s="132" t="s">
        <v>83</v>
      </c>
      <c r="Q8" s="140"/>
      <c r="R8" s="132">
        <f>O8/N8*100</f>
        <v>18.818854975618574</v>
      </c>
      <c r="S8" s="132">
        <f>O8/M8*100</f>
        <v>23.181312569521701</v>
      </c>
      <c r="T8" s="132">
        <f>R8/$R$6*100</f>
        <v>33.544647462672522</v>
      </c>
      <c r="U8" s="133">
        <f>O8/24.96</f>
        <v>1.0436698717948723</v>
      </c>
    </row>
    <row r="9" spans="1:21" s="100" customFormat="1" ht="11.25">
      <c r="A9" s="130" t="s">
        <v>27</v>
      </c>
      <c r="B9" s="131">
        <v>14</v>
      </c>
      <c r="C9" s="132">
        <v>19.225000000000001</v>
      </c>
      <c r="D9" s="132">
        <v>5.125</v>
      </c>
      <c r="E9" s="132">
        <f>C9-D9</f>
        <v>14.100000000000001</v>
      </c>
      <c r="F9" s="132" t="s">
        <v>83</v>
      </c>
      <c r="G9" s="140"/>
      <c r="H9" s="132">
        <v>58.725000000000001</v>
      </c>
      <c r="I9" s="132">
        <v>60.024999999999999</v>
      </c>
      <c r="J9" s="132">
        <f>I9-H9</f>
        <v>1.2999999999999972</v>
      </c>
      <c r="K9" s="132"/>
      <c r="L9" s="140"/>
      <c r="M9" s="132">
        <v>114.02500000000001</v>
      </c>
      <c r="N9" s="132">
        <v>139.15</v>
      </c>
      <c r="O9" s="132">
        <f>N9-M9</f>
        <v>25.125</v>
      </c>
      <c r="P9" s="132" t="s">
        <v>83</v>
      </c>
      <c r="Q9" s="140"/>
      <c r="R9" s="132">
        <f>O9/N9*100</f>
        <v>18.05605461731944</v>
      </c>
      <c r="S9" s="132">
        <f>O9/M9*100</f>
        <v>22.034641525981144</v>
      </c>
      <c r="T9" s="132">
        <f>R9/$R$6*100</f>
        <v>32.184954264723125</v>
      </c>
      <c r="U9" s="133">
        <f>O9/24.96</f>
        <v>1.0066105769230769</v>
      </c>
    </row>
    <row r="10" spans="1:21" s="100" customFormat="1" ht="11.25">
      <c r="A10" s="130" t="s">
        <v>24</v>
      </c>
      <c r="B10" s="131">
        <v>11</v>
      </c>
      <c r="C10" s="132">
        <v>12.275</v>
      </c>
      <c r="D10" s="132">
        <v>4.5250000000000004</v>
      </c>
      <c r="E10" s="132">
        <f>C10-D10</f>
        <v>7.75</v>
      </c>
      <c r="F10" s="132" t="s">
        <v>83</v>
      </c>
      <c r="G10" s="140"/>
      <c r="H10" s="132">
        <v>53.55</v>
      </c>
      <c r="I10" s="132">
        <v>52.924999999999997</v>
      </c>
      <c r="J10" s="132">
        <f>I10-H10</f>
        <v>-0.625</v>
      </c>
      <c r="K10" s="132"/>
      <c r="L10" s="140"/>
      <c r="M10" s="132">
        <v>119.7</v>
      </c>
      <c r="N10" s="132">
        <v>144.15</v>
      </c>
      <c r="O10" s="132">
        <f>N10-M10</f>
        <v>24.450000000000003</v>
      </c>
      <c r="P10" s="132" t="s">
        <v>83</v>
      </c>
      <c r="Q10" s="140"/>
      <c r="R10" s="132">
        <f>O10/N10*100</f>
        <v>16.961498439125911</v>
      </c>
      <c r="S10" s="132">
        <f>O10/M10*100</f>
        <v>20.426065162907271</v>
      </c>
      <c r="T10" s="132">
        <f>R10/$R$6*100</f>
        <v>30.233905639652075</v>
      </c>
      <c r="U10" s="133">
        <f>O10/24.96</f>
        <v>0.97956730769230782</v>
      </c>
    </row>
    <row r="11" spans="1:21" s="100" customFormat="1" ht="11.25">
      <c r="A11" s="130" t="s">
        <v>30</v>
      </c>
      <c r="B11" s="131">
        <v>17</v>
      </c>
      <c r="C11" s="132">
        <v>17.024999999999999</v>
      </c>
      <c r="D11" s="132">
        <v>4.0250000000000004</v>
      </c>
      <c r="E11" s="132">
        <f>C11-D11</f>
        <v>12.999999999999998</v>
      </c>
      <c r="F11" s="132" t="s">
        <v>83</v>
      </c>
      <c r="G11" s="140"/>
      <c r="H11" s="132">
        <v>60.3</v>
      </c>
      <c r="I11" s="132">
        <v>61.2</v>
      </c>
      <c r="J11" s="132">
        <f>I11-H11</f>
        <v>0.90000000000000568</v>
      </c>
      <c r="K11" s="132"/>
      <c r="L11" s="140"/>
      <c r="M11" s="132">
        <v>103.875</v>
      </c>
      <c r="N11" s="132">
        <v>119.1</v>
      </c>
      <c r="O11" s="132">
        <f>N11-M11</f>
        <v>15.224999999999994</v>
      </c>
      <c r="P11" s="132"/>
      <c r="Q11" s="140"/>
      <c r="R11" s="132">
        <f>O11/N11*100</f>
        <v>12.783375314861456</v>
      </c>
      <c r="S11" s="132">
        <f>O11/M11*100</f>
        <v>14.657039711191331</v>
      </c>
      <c r="T11" s="132">
        <f>R11/$R$6*100</f>
        <v>22.786392629924755</v>
      </c>
      <c r="U11" s="133">
        <f>O11/24.96</f>
        <v>0.60997596153846134</v>
      </c>
    </row>
    <row r="12" spans="1:21" s="100" customFormat="1" ht="11.25">
      <c r="A12" s="130" t="s">
        <v>28</v>
      </c>
      <c r="B12" s="131">
        <v>15</v>
      </c>
      <c r="C12" s="132">
        <v>15.725</v>
      </c>
      <c r="D12" s="132">
        <v>6.9</v>
      </c>
      <c r="E12" s="132">
        <f>C12-D12</f>
        <v>8.8249999999999993</v>
      </c>
      <c r="F12" s="132" t="s">
        <v>83</v>
      </c>
      <c r="G12" s="140"/>
      <c r="H12" s="132">
        <v>56.05</v>
      </c>
      <c r="I12" s="132">
        <v>57.35</v>
      </c>
      <c r="J12" s="132">
        <f>I12-H12</f>
        <v>1.3000000000000043</v>
      </c>
      <c r="K12" s="132"/>
      <c r="L12" s="140"/>
      <c r="M12" s="132">
        <v>118.72499999999999</v>
      </c>
      <c r="N12" s="132">
        <v>134.75</v>
      </c>
      <c r="O12" s="132">
        <f>N12-M12</f>
        <v>16.025000000000006</v>
      </c>
      <c r="P12" s="132"/>
      <c r="Q12" s="140"/>
      <c r="R12" s="132">
        <f>O12/N12*100</f>
        <v>11.892393320964754</v>
      </c>
      <c r="S12" s="132">
        <f>O12/M12*100</f>
        <v>13.497578437565808</v>
      </c>
      <c r="T12" s="132">
        <f>R12/$R$6*100</f>
        <v>21.198215404499727</v>
      </c>
      <c r="U12" s="133">
        <f>O12/24.96</f>
        <v>0.64202724358974383</v>
      </c>
    </row>
    <row r="13" spans="1:21" s="100" customFormat="1" ht="11.25">
      <c r="A13" s="130" t="s">
        <v>32</v>
      </c>
      <c r="B13" s="131">
        <v>19</v>
      </c>
      <c r="C13" s="132">
        <v>20.875</v>
      </c>
      <c r="D13" s="132">
        <v>6.2</v>
      </c>
      <c r="E13" s="132">
        <f>C13-D13</f>
        <v>14.675000000000001</v>
      </c>
      <c r="F13" s="132" t="s">
        <v>83</v>
      </c>
      <c r="G13" s="140"/>
      <c r="H13" s="132">
        <v>61.825000000000003</v>
      </c>
      <c r="I13" s="132">
        <v>62.7</v>
      </c>
      <c r="J13" s="132">
        <f>I13-H13</f>
        <v>0.875</v>
      </c>
      <c r="K13" s="132"/>
      <c r="L13" s="140"/>
      <c r="M13" s="132">
        <v>105.125</v>
      </c>
      <c r="N13" s="132">
        <v>117.675</v>
      </c>
      <c r="O13" s="132">
        <f>N13-M13</f>
        <v>12.549999999999997</v>
      </c>
      <c r="P13" s="132"/>
      <c r="Q13" s="140"/>
      <c r="R13" s="132">
        <f>O13/N13*100</f>
        <v>10.664967070320797</v>
      </c>
      <c r="S13" s="132">
        <f>O13/M13*100</f>
        <v>11.938168846611175</v>
      </c>
      <c r="T13" s="132">
        <f>R13/$R$6*100</f>
        <v>19.010325603678936</v>
      </c>
      <c r="U13" s="133">
        <f>O13/24.96</f>
        <v>0.502804487179487</v>
      </c>
    </row>
    <row r="14" spans="1:21" s="100" customFormat="1" ht="11.25">
      <c r="A14" s="130" t="s">
        <v>34</v>
      </c>
      <c r="B14" s="131">
        <v>21</v>
      </c>
      <c r="C14" s="132">
        <v>3.4249999999999998</v>
      </c>
      <c r="D14" s="132">
        <v>3.2250000000000001</v>
      </c>
      <c r="E14" s="132">
        <f>C14-D14</f>
        <v>0.19999999999999973</v>
      </c>
      <c r="F14" s="132"/>
      <c r="G14" s="140"/>
      <c r="H14" s="132">
        <v>57.774999999999999</v>
      </c>
      <c r="I14" s="132">
        <v>58.225000000000001</v>
      </c>
      <c r="J14" s="132">
        <f>I14-H14</f>
        <v>0.45000000000000284</v>
      </c>
      <c r="K14" s="132"/>
      <c r="L14" s="140"/>
      <c r="M14" s="132">
        <v>145.02500000000001</v>
      </c>
      <c r="N14" s="132">
        <v>159.02500000000001</v>
      </c>
      <c r="O14" s="132">
        <f>N14-M14</f>
        <v>14</v>
      </c>
      <c r="P14" s="132"/>
      <c r="Q14" s="140"/>
      <c r="R14" s="132">
        <f>O14/N14*100</f>
        <v>8.8036472252790432</v>
      </c>
      <c r="S14" s="132">
        <f>O14/M14*100</f>
        <v>9.6535080158593338</v>
      </c>
      <c r="T14" s="132">
        <f>R14/$R$6*100</f>
        <v>15.692519175068123</v>
      </c>
      <c r="U14" s="133">
        <f>O14/24.96</f>
        <v>0.5608974358974359</v>
      </c>
    </row>
    <row r="15" spans="1:21" s="100" customFormat="1" ht="11.25">
      <c r="A15" s="130" t="s">
        <v>29</v>
      </c>
      <c r="B15" s="131">
        <v>16</v>
      </c>
      <c r="C15" s="132">
        <v>13.824999999999999</v>
      </c>
      <c r="D15" s="132">
        <v>2.8250000000000002</v>
      </c>
      <c r="E15" s="132">
        <f>C15-D15</f>
        <v>11</v>
      </c>
      <c r="F15" s="132" t="s">
        <v>83</v>
      </c>
      <c r="G15" s="140"/>
      <c r="H15" s="132">
        <v>55.8</v>
      </c>
      <c r="I15" s="132">
        <v>55.9</v>
      </c>
      <c r="J15" s="132">
        <f>I15-H15</f>
        <v>0.10000000000000142</v>
      </c>
      <c r="K15" s="132"/>
      <c r="L15" s="140"/>
      <c r="M15" s="132">
        <v>116.075</v>
      </c>
      <c r="N15" s="132">
        <v>125.175</v>
      </c>
      <c r="O15" s="132">
        <f>N15-M15</f>
        <v>9.0999999999999943</v>
      </c>
      <c r="P15" s="132"/>
      <c r="Q15" s="140"/>
      <c r="R15" s="132">
        <f>O15/N15*100</f>
        <v>7.2698222488516038</v>
      </c>
      <c r="S15" s="132">
        <f>O15/M15*100</f>
        <v>7.8397587766530208</v>
      </c>
      <c r="T15" s="132">
        <f>R15/$R$6*100</f>
        <v>12.95847301921218</v>
      </c>
      <c r="U15" s="133">
        <f>O15/24.96</f>
        <v>0.36458333333333309</v>
      </c>
    </row>
    <row r="16" spans="1:21" s="100" customFormat="1" ht="11.25">
      <c r="A16" s="130" t="s">
        <v>22</v>
      </c>
      <c r="B16" s="131">
        <v>9</v>
      </c>
      <c r="C16" s="132">
        <v>6.75</v>
      </c>
      <c r="D16" s="132">
        <v>6.3</v>
      </c>
      <c r="E16" s="132">
        <f>C16-D16</f>
        <v>0.45000000000000018</v>
      </c>
      <c r="F16" s="132"/>
      <c r="G16" s="140"/>
      <c r="H16" s="132">
        <v>54.875</v>
      </c>
      <c r="I16" s="132">
        <v>55.05</v>
      </c>
      <c r="J16" s="132">
        <f>I16-H16</f>
        <v>0.17499999999999716</v>
      </c>
      <c r="K16" s="132"/>
      <c r="L16" s="140"/>
      <c r="M16" s="132">
        <v>112.825</v>
      </c>
      <c r="N16" s="132">
        <v>120.97499999999999</v>
      </c>
      <c r="O16" s="132">
        <f>N16-M16</f>
        <v>8.1499999999999915</v>
      </c>
      <c r="P16" s="132"/>
      <c r="Q16" s="140"/>
      <c r="R16" s="132">
        <f>O16/N16*100</f>
        <v>6.7369291175862713</v>
      </c>
      <c r="S16" s="132">
        <f>O16/M16*100</f>
        <v>7.2235763350321207</v>
      </c>
      <c r="T16" s="132">
        <f>R16/$R$6*100</f>
        <v>12.008589923416249</v>
      </c>
      <c r="U16" s="133">
        <f>O16/24.96</f>
        <v>0.32652243589743557</v>
      </c>
    </row>
    <row r="17" spans="1:21" s="100" customFormat="1" ht="11.25">
      <c r="A17" s="130" t="s">
        <v>25</v>
      </c>
      <c r="B17" s="131">
        <v>12</v>
      </c>
      <c r="C17" s="132">
        <v>1.65</v>
      </c>
      <c r="D17" s="132">
        <v>1.575</v>
      </c>
      <c r="E17" s="132">
        <f>C17-D17</f>
        <v>7.4999999999999956E-2</v>
      </c>
      <c r="F17" s="132"/>
      <c r="G17" s="140"/>
      <c r="H17" s="132">
        <v>59.25</v>
      </c>
      <c r="I17" s="132">
        <v>59.95</v>
      </c>
      <c r="J17" s="132">
        <f>I17-H17</f>
        <v>0.70000000000000284</v>
      </c>
      <c r="K17" s="132"/>
      <c r="L17" s="140"/>
      <c r="M17" s="132">
        <v>138.125</v>
      </c>
      <c r="N17" s="132">
        <v>147.875</v>
      </c>
      <c r="O17" s="132">
        <f>N17-M17</f>
        <v>9.75</v>
      </c>
      <c r="P17" s="132"/>
      <c r="Q17" s="140"/>
      <c r="R17" s="132">
        <f>O17/N17*100</f>
        <v>6.593406593406594</v>
      </c>
      <c r="S17" s="132">
        <f>O17/M17*100</f>
        <v>7.0588235294117645</v>
      </c>
      <c r="T17" s="132">
        <f>R17/$R$6*100</f>
        <v>11.752760730683873</v>
      </c>
      <c r="U17" s="133">
        <f>O17/24.96</f>
        <v>0.390625</v>
      </c>
    </row>
    <row r="18" spans="1:21" s="100" customFormat="1" ht="11.25">
      <c r="A18" s="130" t="s">
        <v>26</v>
      </c>
      <c r="B18" s="131">
        <v>13</v>
      </c>
      <c r="C18" s="132">
        <v>14.225</v>
      </c>
      <c r="D18" s="132">
        <v>4.5250000000000004</v>
      </c>
      <c r="E18" s="132">
        <f>C18-D18</f>
        <v>9.6999999999999993</v>
      </c>
      <c r="F18" s="132" t="s">
        <v>83</v>
      </c>
      <c r="G18" s="140"/>
      <c r="H18" s="132">
        <v>58.1</v>
      </c>
      <c r="I18" s="132">
        <v>59.075000000000003</v>
      </c>
      <c r="J18" s="132">
        <f>I18-H18</f>
        <v>0.97500000000000142</v>
      </c>
      <c r="K18" s="132"/>
      <c r="L18" s="140"/>
      <c r="M18" s="132">
        <v>116.72499999999999</v>
      </c>
      <c r="N18" s="132">
        <v>121.85</v>
      </c>
      <c r="O18" s="132">
        <f>N18-M18</f>
        <v>5.125</v>
      </c>
      <c r="P18" s="132"/>
      <c r="Q18" s="140"/>
      <c r="R18" s="132">
        <f>O18/N18*100</f>
        <v>4.2059909725071813</v>
      </c>
      <c r="S18" s="132">
        <f>O18/M18*100</f>
        <v>4.3906618119511673</v>
      </c>
      <c r="T18" s="132">
        <f>R18/$R$6*100</f>
        <v>7.4971875061861457</v>
      </c>
      <c r="U18" s="133">
        <f>O18/24.96</f>
        <v>0.20532852564102563</v>
      </c>
    </row>
    <row r="19" spans="1:21" s="100" customFormat="1" ht="11.25">
      <c r="A19" s="130" t="s">
        <v>36</v>
      </c>
      <c r="B19" s="131">
        <v>23</v>
      </c>
      <c r="C19" s="132">
        <v>2.25</v>
      </c>
      <c r="D19" s="132">
        <v>2.8250000000000002</v>
      </c>
      <c r="E19" s="132">
        <f>C19-D19</f>
        <v>-0.57500000000000018</v>
      </c>
      <c r="F19" s="132"/>
      <c r="G19" s="140"/>
      <c r="H19" s="132">
        <v>58.4</v>
      </c>
      <c r="I19" s="132">
        <v>58.55</v>
      </c>
      <c r="J19" s="132">
        <f>I19-H19</f>
        <v>0.14999999999999858</v>
      </c>
      <c r="K19" s="132"/>
      <c r="L19" s="140"/>
      <c r="M19" s="132">
        <v>133.75</v>
      </c>
      <c r="N19" s="132">
        <v>138.52500000000001</v>
      </c>
      <c r="O19" s="132">
        <f>N19-M19</f>
        <v>4.7750000000000057</v>
      </c>
      <c r="P19" s="132"/>
      <c r="Q19" s="140"/>
      <c r="R19" s="132">
        <f>O19/N19*100</f>
        <v>3.4470312218011232</v>
      </c>
      <c r="S19" s="132">
        <f>O19/M19*100</f>
        <v>3.570093457943929</v>
      </c>
      <c r="T19" s="132">
        <f>R19/$R$6*100</f>
        <v>6.1443401991221984</v>
      </c>
      <c r="U19" s="133">
        <f>O19/24.96</f>
        <v>0.19130608974358995</v>
      </c>
    </row>
    <row r="20" spans="1:21" s="100" customFormat="1" ht="11.25">
      <c r="A20" s="130" t="s">
        <v>37</v>
      </c>
      <c r="B20" s="131">
        <v>24</v>
      </c>
      <c r="C20" s="132">
        <v>2.4249999999999998</v>
      </c>
      <c r="D20" s="132">
        <v>2.1749999999999998</v>
      </c>
      <c r="E20" s="132">
        <f>C20-D20</f>
        <v>0.25</v>
      </c>
      <c r="F20" s="132"/>
      <c r="G20" s="140"/>
      <c r="H20" s="132">
        <v>60.125</v>
      </c>
      <c r="I20" s="132">
        <v>59.85</v>
      </c>
      <c r="J20" s="132">
        <f>I20-H20</f>
        <v>-0.27499999999999858</v>
      </c>
      <c r="K20" s="132"/>
      <c r="L20" s="140"/>
      <c r="M20" s="132">
        <v>137.625</v>
      </c>
      <c r="N20" s="132">
        <v>141.52500000000001</v>
      </c>
      <c r="O20" s="132">
        <f>N20-M20</f>
        <v>3.9000000000000057</v>
      </c>
      <c r="P20" s="132"/>
      <c r="Q20" s="140"/>
      <c r="R20" s="132">
        <f>O20/N20*100</f>
        <v>2.7556968733439362</v>
      </c>
      <c r="S20" s="132">
        <f>O20/M20*100</f>
        <v>2.8337874659400586</v>
      </c>
      <c r="T20" s="132">
        <f>R20/$R$6*100</f>
        <v>4.9120353098035832</v>
      </c>
      <c r="U20" s="133">
        <f>O20/24.96</f>
        <v>0.15625000000000022</v>
      </c>
    </row>
    <row r="21" spans="1:21" s="100" customFormat="1" ht="11.25">
      <c r="A21" s="130" t="s">
        <v>20</v>
      </c>
      <c r="B21" s="131">
        <v>7</v>
      </c>
      <c r="C21" s="132">
        <v>5.5250000000000004</v>
      </c>
      <c r="D21" s="132">
        <v>2</v>
      </c>
      <c r="E21" s="132">
        <f>C21-D21</f>
        <v>3.5250000000000004</v>
      </c>
      <c r="F21" s="132"/>
      <c r="G21" s="140"/>
      <c r="H21" s="132">
        <v>56.15</v>
      </c>
      <c r="I21" s="132">
        <v>56.825000000000003</v>
      </c>
      <c r="J21" s="132">
        <f>I21-H21</f>
        <v>0.67500000000000426</v>
      </c>
      <c r="K21" s="132"/>
      <c r="L21" s="140"/>
      <c r="M21" s="132">
        <v>141.6</v>
      </c>
      <c r="N21" s="132">
        <v>145.4</v>
      </c>
      <c r="O21" s="132">
        <f>N21-M21</f>
        <v>3.8000000000000114</v>
      </c>
      <c r="P21" s="132"/>
      <c r="Q21" s="140"/>
      <c r="R21" s="132">
        <f>O21/N21*100</f>
        <v>2.6134800550206405</v>
      </c>
      <c r="S21" s="132">
        <f>O21/M21*100</f>
        <v>2.6836158192090478</v>
      </c>
      <c r="T21" s="132">
        <f>R21/$R$6*100</f>
        <v>4.6585335404292696</v>
      </c>
      <c r="U21" s="133">
        <f>O21/24.96</f>
        <v>0.1522435897435902</v>
      </c>
    </row>
    <row r="22" spans="1:21" s="100" customFormat="1" ht="11.25">
      <c r="A22" s="130" t="s">
        <v>35</v>
      </c>
      <c r="B22" s="131">
        <v>22</v>
      </c>
      <c r="C22" s="132">
        <v>3.7</v>
      </c>
      <c r="D22" s="132">
        <v>3.4249999999999998</v>
      </c>
      <c r="E22" s="132">
        <f>C22-D22</f>
        <v>0.27500000000000036</v>
      </c>
      <c r="F22" s="132"/>
      <c r="G22" s="140"/>
      <c r="H22" s="132">
        <v>55.325000000000003</v>
      </c>
      <c r="I22" s="132">
        <v>56.424999999999997</v>
      </c>
      <c r="J22" s="132">
        <f>I22-H22</f>
        <v>1.0999999999999943</v>
      </c>
      <c r="K22" s="132"/>
      <c r="L22" s="140"/>
      <c r="M22" s="132">
        <v>141.94999999999999</v>
      </c>
      <c r="N22" s="132">
        <v>145</v>
      </c>
      <c r="O22" s="132">
        <f>N22-M22</f>
        <v>3.0500000000000114</v>
      </c>
      <c r="P22" s="132"/>
      <c r="Q22" s="140"/>
      <c r="R22" s="132">
        <f>O22/N22*100</f>
        <v>2.1034482758620765</v>
      </c>
      <c r="S22" s="132">
        <f>O22/M22*100</f>
        <v>2.14864388869321</v>
      </c>
      <c r="T22" s="132">
        <f>R22/$R$6*100</f>
        <v>3.7494008514957704</v>
      </c>
      <c r="U22" s="133">
        <f>O22/24.96</f>
        <v>0.12219551282051327</v>
      </c>
    </row>
    <row r="23" spans="1:21" s="100" customFormat="1" ht="11.25">
      <c r="A23" s="130" t="s">
        <v>18</v>
      </c>
      <c r="B23" s="131">
        <v>5</v>
      </c>
      <c r="C23" s="132">
        <v>8.4749999999999996</v>
      </c>
      <c r="D23" s="132">
        <v>3.75</v>
      </c>
      <c r="E23" s="132">
        <f>C23-D23</f>
        <v>4.7249999999999996</v>
      </c>
      <c r="F23" s="132" t="s">
        <v>83</v>
      </c>
      <c r="G23" s="140"/>
      <c r="H23" s="132">
        <v>56.274999999999999</v>
      </c>
      <c r="I23" s="132">
        <v>57.225000000000001</v>
      </c>
      <c r="J23" s="132">
        <f>I23-H23</f>
        <v>0.95000000000000284</v>
      </c>
      <c r="K23" s="132"/>
      <c r="L23" s="140"/>
      <c r="M23" s="132">
        <v>126.425</v>
      </c>
      <c r="N23" s="132">
        <v>129.1</v>
      </c>
      <c r="O23" s="132">
        <f>N23-M23</f>
        <v>2.6749999999999972</v>
      </c>
      <c r="P23" s="132"/>
      <c r="Q23" s="140"/>
      <c r="R23" s="132">
        <f>O23/N23*100</f>
        <v>2.0720371804802458</v>
      </c>
      <c r="S23" s="132">
        <f>O23/M23*100</f>
        <v>2.1158789796321908</v>
      </c>
      <c r="T23" s="132">
        <f>R23/$R$6*100</f>
        <v>3.6934105097685492</v>
      </c>
      <c r="U23" s="133">
        <f>O23/24.96</f>
        <v>0.10717147435897424</v>
      </c>
    </row>
    <row r="24" spans="1:21" s="100" customFormat="1" ht="11.25">
      <c r="A24" s="130" t="s">
        <v>19</v>
      </c>
      <c r="B24" s="131">
        <v>6</v>
      </c>
      <c r="C24" s="132">
        <v>2.2250000000000001</v>
      </c>
      <c r="D24" s="132">
        <v>1.5</v>
      </c>
      <c r="E24" s="132">
        <f>C24-D24</f>
        <v>0.72500000000000009</v>
      </c>
      <c r="F24" s="132"/>
      <c r="G24" s="140"/>
      <c r="H24" s="132">
        <v>56.325000000000003</v>
      </c>
      <c r="I24" s="132">
        <v>57.3</v>
      </c>
      <c r="J24" s="132">
        <f>I24-H24</f>
        <v>0.97499999999999432</v>
      </c>
      <c r="K24" s="132"/>
      <c r="L24" s="140"/>
      <c r="M24" s="132">
        <v>135.80000000000001</v>
      </c>
      <c r="N24" s="132">
        <v>137.32499999999999</v>
      </c>
      <c r="O24" s="132">
        <f>N24-M24</f>
        <v>1.5249999999999773</v>
      </c>
      <c r="P24" s="132"/>
      <c r="Q24" s="140"/>
      <c r="R24" s="132">
        <f>O24/N24*100</f>
        <v>1.1105042781722025</v>
      </c>
      <c r="S24" s="132">
        <f>O24/M24*100</f>
        <v>1.1229749631811319</v>
      </c>
      <c r="T24" s="132">
        <f>R24/$R$6*100</f>
        <v>1.9794761458834027</v>
      </c>
      <c r="U24" s="133">
        <f>O24/24.96</f>
        <v>6.1097756410255499E-2</v>
      </c>
    </row>
    <row r="25" spans="1:21" s="100" customFormat="1" ht="11.25">
      <c r="A25" s="130" t="s">
        <v>31</v>
      </c>
      <c r="B25" s="131">
        <v>18</v>
      </c>
      <c r="C25" s="132">
        <v>2.4249999999999998</v>
      </c>
      <c r="D25" s="132">
        <v>2.2749999999999999</v>
      </c>
      <c r="E25" s="132">
        <f>C25-D25</f>
        <v>0.14999999999999991</v>
      </c>
      <c r="F25" s="132"/>
      <c r="G25" s="140"/>
      <c r="H25" s="132">
        <v>61.45</v>
      </c>
      <c r="I25" s="132">
        <v>61.45</v>
      </c>
      <c r="J25" s="132">
        <f>I25-H25</f>
        <v>0</v>
      </c>
      <c r="K25" s="132"/>
      <c r="L25" s="140"/>
      <c r="M25" s="132">
        <v>130.82499999999999</v>
      </c>
      <c r="N25" s="132">
        <v>131.44999999999999</v>
      </c>
      <c r="O25" s="132">
        <f>N25-M25</f>
        <v>0.625</v>
      </c>
      <c r="P25" s="132"/>
      <c r="Q25" s="140"/>
      <c r="R25" s="132">
        <f>O25/N25*100</f>
        <v>0.47546595663750479</v>
      </c>
      <c r="S25" s="132">
        <f>O25/M25*100</f>
        <v>0.47773743550544623</v>
      </c>
      <c r="T25" s="132">
        <f>R25/$R$6*100</f>
        <v>0.84751903963185649</v>
      </c>
      <c r="U25" s="133">
        <f>O25/24.96</f>
        <v>2.50400641025641E-2</v>
      </c>
    </row>
    <row r="26" spans="1:21" s="100" customFormat="1" ht="11.25">
      <c r="A26" s="130" t="s">
        <v>33</v>
      </c>
      <c r="B26" s="131">
        <v>20</v>
      </c>
      <c r="C26" s="132">
        <v>4.5250000000000004</v>
      </c>
      <c r="D26" s="132">
        <v>4.25</v>
      </c>
      <c r="E26" s="132">
        <f>C26-D26</f>
        <v>0.27500000000000036</v>
      </c>
      <c r="F26" s="132"/>
      <c r="G26" s="140"/>
      <c r="H26" s="132">
        <v>58.575000000000003</v>
      </c>
      <c r="I26" s="132">
        <v>58.674999999999997</v>
      </c>
      <c r="J26" s="132">
        <f>I26-H26</f>
        <v>9.9999999999994316E-2</v>
      </c>
      <c r="K26" s="132"/>
      <c r="L26" s="140"/>
      <c r="M26" s="132">
        <v>131.57499999999999</v>
      </c>
      <c r="N26" s="132">
        <v>131.17500000000001</v>
      </c>
      <c r="O26" s="132">
        <f>N26-M26</f>
        <v>-0.39999999999997726</v>
      </c>
      <c r="P26" s="132"/>
      <c r="Q26" s="140"/>
      <c r="R26" s="132">
        <f>O26/N26*100</f>
        <v>-0.30493615399274038</v>
      </c>
      <c r="S26" s="132">
        <f>O26/M26*100</f>
        <v>-0.30400912027359095</v>
      </c>
      <c r="T26" s="132">
        <f>R26/$R$6*100</f>
        <v>-0.54354931782843341</v>
      </c>
      <c r="U26" s="133">
        <f>O26/24.96</f>
        <v>-1.6025641025640115E-2</v>
      </c>
    </row>
    <row r="27" spans="1:21" s="100" customFormat="1" ht="11.25">
      <c r="A27" s="130" t="s">
        <v>23</v>
      </c>
      <c r="B27" s="131">
        <v>10</v>
      </c>
      <c r="C27" s="132">
        <v>6.1</v>
      </c>
      <c r="D27" s="132">
        <v>6.1</v>
      </c>
      <c r="E27" s="132">
        <f>C27-D27</f>
        <v>0</v>
      </c>
      <c r="F27" s="132"/>
      <c r="G27" s="140"/>
      <c r="H27" s="132">
        <v>57.9</v>
      </c>
      <c r="I27" s="132">
        <v>58.35</v>
      </c>
      <c r="J27" s="132">
        <f>I27-H27</f>
        <v>0.45000000000000284</v>
      </c>
      <c r="K27" s="132"/>
      <c r="L27" s="140"/>
      <c r="M27" s="132">
        <v>131.6</v>
      </c>
      <c r="N27" s="132">
        <v>130.19999999999999</v>
      </c>
      <c r="O27" s="132">
        <f>N27-M27</f>
        <v>-1.4000000000000057</v>
      </c>
      <c r="P27" s="132"/>
      <c r="Q27" s="140"/>
      <c r="R27" s="132">
        <f>O27/N27*100</f>
        <v>-1.0752688172043054</v>
      </c>
      <c r="S27" s="132">
        <f>O27/M27*100</f>
        <v>-1.063829787234047</v>
      </c>
      <c r="T27" s="132">
        <f>R27/$R$6*100</f>
        <v>-1.9166688646814276</v>
      </c>
      <c r="U27" s="133">
        <f>O27/24.96</f>
        <v>-5.6089743589743814E-2</v>
      </c>
    </row>
    <row r="28" spans="1:21" s="100" customFormat="1" ht="11.25">
      <c r="A28" s="130" t="s">
        <v>16</v>
      </c>
      <c r="B28" s="131">
        <v>3</v>
      </c>
      <c r="C28" s="132">
        <v>8.3249999999999993</v>
      </c>
      <c r="D28" s="132">
        <v>9.8249999999999993</v>
      </c>
      <c r="E28" s="132">
        <f>C28-D28</f>
        <v>-1.5</v>
      </c>
      <c r="F28" s="132"/>
      <c r="G28" s="140"/>
      <c r="H28" s="132">
        <v>58.75</v>
      </c>
      <c r="I28" s="132">
        <v>59.75</v>
      </c>
      <c r="J28" s="132">
        <f>I28-H28</f>
        <v>1</v>
      </c>
      <c r="K28" s="132"/>
      <c r="L28" s="140"/>
      <c r="M28" s="132">
        <v>137.125</v>
      </c>
      <c r="N28" s="132">
        <v>135.625</v>
      </c>
      <c r="O28" s="132">
        <f>N28-M28</f>
        <v>-1.5</v>
      </c>
      <c r="P28" s="132"/>
      <c r="Q28" s="140"/>
      <c r="R28" s="132">
        <f>O28/N28*100</f>
        <v>-1.1059907834101383</v>
      </c>
      <c r="S28" s="132">
        <f>O28/M28*100</f>
        <v>-1.0938924339106655</v>
      </c>
      <c r="T28" s="132">
        <f>R28/$R$6*100</f>
        <v>-1.9714308322437462</v>
      </c>
      <c r="U28" s="133">
        <f>O28/24.96</f>
        <v>-6.0096153846153841E-2</v>
      </c>
    </row>
    <row r="29" spans="1:21" s="100" customFormat="1" ht="12" thickBot="1">
      <c r="A29" s="134" t="s">
        <v>21</v>
      </c>
      <c r="B29" s="135">
        <v>8</v>
      </c>
      <c r="C29" s="136">
        <v>5.05</v>
      </c>
      <c r="D29" s="136">
        <v>3.95</v>
      </c>
      <c r="E29" s="136">
        <f>C29-D29</f>
        <v>1.0999999999999996</v>
      </c>
      <c r="F29" s="136"/>
      <c r="G29" s="140"/>
      <c r="H29" s="136">
        <v>58.024999999999999</v>
      </c>
      <c r="I29" s="136">
        <v>57.45</v>
      </c>
      <c r="J29" s="136">
        <f>I29-H29</f>
        <v>-0.57499999999999574</v>
      </c>
      <c r="K29" s="136"/>
      <c r="L29" s="140"/>
      <c r="M29" s="136">
        <v>125.35</v>
      </c>
      <c r="N29" s="136">
        <v>122.4</v>
      </c>
      <c r="O29" s="136">
        <f>N29-M29</f>
        <v>-2.9499999999999886</v>
      </c>
      <c r="P29" s="136"/>
      <c r="Q29" s="140"/>
      <c r="R29" s="136">
        <f>O29/N29*100</f>
        <v>-2.4101307189542389</v>
      </c>
      <c r="S29" s="136">
        <f>O29/M29*100</f>
        <v>-2.353410450737925</v>
      </c>
      <c r="T29" s="136">
        <f>R29/$R$6*100</f>
        <v>-4.2960629332136069</v>
      </c>
      <c r="U29" s="137">
        <f>O29/24.96</f>
        <v>-0.1181891025641021</v>
      </c>
    </row>
    <row r="30" spans="1:21">
      <c r="A30" s="101" t="s">
        <v>82</v>
      </c>
      <c r="B30" s="124"/>
      <c r="C30" s="102">
        <f>AVERAGE(C6:C29)</f>
        <v>13.915625000000004</v>
      </c>
      <c r="D30" s="102">
        <f>AVERAGE(D6:D29)</f>
        <v>4.4781250000000004</v>
      </c>
      <c r="E30" s="125">
        <f t="shared" ref="E7:E31" si="0">C30-D30</f>
        <v>9.4375000000000036</v>
      </c>
      <c r="F30" s="102" t="s">
        <v>83</v>
      </c>
      <c r="G30" s="141"/>
      <c r="H30" s="102">
        <f>AVERAGE(H6:H29)</f>
        <v>57.205208333333339</v>
      </c>
      <c r="I30" s="102">
        <f>AVERAGE(I6:I29)</f>
        <v>58.07395833333333</v>
      </c>
      <c r="J30" s="125">
        <f t="shared" ref="J7:J31" si="1">I30-H30</f>
        <v>0.86874999999999147</v>
      </c>
      <c r="K30" s="102"/>
      <c r="L30" s="141"/>
      <c r="M30" s="102">
        <f>AVERAGE(M6:M29)</f>
        <v>120.90312499999999</v>
      </c>
      <c r="N30" s="102">
        <f>AVERAGE(N6:N29)</f>
        <v>133.12812499999998</v>
      </c>
      <c r="O30" s="125">
        <f t="shared" ref="O7:O30" si="2">N30-M30</f>
        <v>12.224999999999994</v>
      </c>
      <c r="P30" s="102"/>
      <c r="Q30" s="141"/>
      <c r="R30" s="125">
        <f t="shared" ref="R7:R30" si="3">O30/N30*100</f>
        <v>9.1828830309147644</v>
      </c>
      <c r="S30" s="125">
        <f t="shared" ref="S7:S31" si="4">O30/M30*100</f>
        <v>10.111401173460152</v>
      </c>
      <c r="T30" s="125">
        <f t="shared" ref="T7:T31" si="5">R30/$R$6*100</f>
        <v>16.368507773830078</v>
      </c>
      <c r="U30" s="126">
        <f t="shared" ref="U7:U31" si="6">O30/24.96</f>
        <v>0.48978365384615358</v>
      </c>
    </row>
    <row r="31" spans="1:21" ht="13.5" thickBot="1">
      <c r="A31" s="103" t="s">
        <v>84</v>
      </c>
      <c r="B31" s="127"/>
      <c r="C31" s="104">
        <f>AVERAGE(C7:C29)</f>
        <v>10.172826086956523</v>
      </c>
      <c r="D31" s="104">
        <f>AVERAGE(D7:D29)</f>
        <v>4.2543478260869572</v>
      </c>
      <c r="E31" s="128">
        <f t="shared" si="0"/>
        <v>5.9184782608695654</v>
      </c>
      <c r="F31" s="104" t="s">
        <v>83</v>
      </c>
      <c r="G31" s="142"/>
      <c r="H31" s="104">
        <f>AVERAGE(H7:H29)</f>
        <v>57.414130434782621</v>
      </c>
      <c r="I31" s="104">
        <f>AVERAGE(I7:I29)</f>
        <v>58.094565217391299</v>
      </c>
      <c r="J31" s="128">
        <f t="shared" si="1"/>
        <v>0.68043478260867829</v>
      </c>
      <c r="K31" s="104"/>
      <c r="L31" s="142" t="e">
        <f>AVERAGE(L7:L29)</f>
        <v>#DIV/0!</v>
      </c>
      <c r="M31" s="104">
        <f>AVERAGE(M7:M29)</f>
        <v>124.07934782608694</v>
      </c>
      <c r="N31" s="104">
        <f>AVERAGE(N7:N29)</f>
        <v>134.17717391304348</v>
      </c>
      <c r="O31" s="128">
        <f>N31-M31</f>
        <v>10.09782608695653</v>
      </c>
      <c r="P31" s="104"/>
      <c r="Q31" s="146" t="e">
        <f>AVERAGE(Q7:Q29)</f>
        <v>#DIV/0!</v>
      </c>
      <c r="R31" s="128">
        <f>O31/N31*100</f>
        <v>7.5257406252278445</v>
      </c>
      <c r="S31" s="128">
        <f t="shared" si="4"/>
        <v>8.1382004853135772</v>
      </c>
      <c r="T31" s="128">
        <f t="shared" si="5"/>
        <v>13.41464804823933</v>
      </c>
      <c r="U31" s="129">
        <f t="shared" si="6"/>
        <v>0.40456034002229685</v>
      </c>
    </row>
    <row r="32" spans="1:21">
      <c r="A32" s="105" t="s">
        <v>85</v>
      </c>
      <c r="B32" s="106"/>
      <c r="C32" s="316">
        <v>0.96089199999999997</v>
      </c>
      <c r="D32" s="317"/>
      <c r="E32" s="107"/>
      <c r="F32" s="107"/>
      <c r="G32" s="107"/>
      <c r="H32" s="316">
        <v>0.696797</v>
      </c>
      <c r="I32" s="317"/>
      <c r="J32" s="107"/>
      <c r="K32" s="107"/>
      <c r="L32" s="107"/>
      <c r="M32" s="316">
        <v>0.57963200000000004</v>
      </c>
      <c r="N32" s="317"/>
      <c r="O32" s="107"/>
      <c r="P32" s="107"/>
      <c r="Q32" s="107"/>
      <c r="R32" s="108"/>
      <c r="S32" s="107"/>
      <c r="T32" s="107"/>
      <c r="U32" s="109"/>
    </row>
    <row r="33" spans="1:21">
      <c r="A33" s="110" t="s">
        <v>86</v>
      </c>
      <c r="B33" s="111"/>
      <c r="C33" s="321">
        <v>37.607390000000002</v>
      </c>
      <c r="D33" s="322"/>
      <c r="E33" s="112"/>
      <c r="F33" s="112"/>
      <c r="G33" s="107"/>
      <c r="H33" s="321">
        <v>3.312729</v>
      </c>
      <c r="I33" s="322"/>
      <c r="J33" s="112"/>
      <c r="K33" s="112"/>
      <c r="L33" s="107"/>
      <c r="M33" s="321">
        <v>14.06202</v>
      </c>
      <c r="N33" s="322"/>
      <c r="O33" s="112"/>
      <c r="P33" s="112"/>
      <c r="Q33" s="112"/>
      <c r="R33" s="113"/>
      <c r="S33" s="112"/>
      <c r="T33" s="112"/>
      <c r="U33" s="114"/>
    </row>
    <row r="34" spans="1:21">
      <c r="A34" s="110" t="s">
        <v>87</v>
      </c>
      <c r="B34" s="111"/>
      <c r="C34" s="323" t="s">
        <v>88</v>
      </c>
      <c r="D34" s="324"/>
      <c r="E34" s="112"/>
      <c r="F34" s="112"/>
      <c r="G34" s="107"/>
      <c r="H34" s="323" t="s">
        <v>88</v>
      </c>
      <c r="I34" s="324"/>
      <c r="J34" s="112"/>
      <c r="K34" s="112"/>
      <c r="L34" s="107"/>
      <c r="M34" s="323" t="s">
        <v>88</v>
      </c>
      <c r="N34" s="324"/>
      <c r="O34" s="112"/>
      <c r="P34" s="112"/>
      <c r="Q34" s="112"/>
      <c r="R34" s="113"/>
      <c r="S34" s="112"/>
      <c r="T34" s="112"/>
      <c r="U34" s="114"/>
    </row>
    <row r="35" spans="1:21" ht="13.5" thickBot="1">
      <c r="A35" s="115" t="s">
        <v>89</v>
      </c>
      <c r="B35" s="116"/>
      <c r="C35" s="320">
        <v>4.8341000000000003</v>
      </c>
      <c r="D35" s="320"/>
      <c r="E35" s="117"/>
      <c r="F35" s="117"/>
      <c r="G35" s="143"/>
      <c r="H35" s="320">
        <v>2.6686999999999999</v>
      </c>
      <c r="I35" s="320"/>
      <c r="J35" s="117"/>
      <c r="K35" s="117"/>
      <c r="L35" s="143"/>
      <c r="M35" s="320">
        <v>24.963000000000001</v>
      </c>
      <c r="N35" s="320"/>
      <c r="O35" s="117"/>
      <c r="P35" s="117"/>
      <c r="Q35" s="117"/>
      <c r="R35" s="117"/>
      <c r="S35" s="117"/>
      <c r="T35" s="117"/>
      <c r="U35" s="118"/>
    </row>
    <row r="36" spans="1:21" ht="14.25">
      <c r="A36" s="119" t="s">
        <v>104</v>
      </c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</row>
    <row r="37" spans="1:21">
      <c r="A37" s="3" t="s">
        <v>105</v>
      </c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</row>
    <row r="38" spans="1:21" ht="14.25">
      <c r="A38" s="3" t="s">
        <v>136</v>
      </c>
      <c r="B38" s="120"/>
      <c r="U38" s="89"/>
    </row>
    <row r="39" spans="1:21">
      <c r="A39" s="3" t="s">
        <v>137</v>
      </c>
      <c r="B39" s="120"/>
      <c r="U39" s="89"/>
    </row>
    <row r="40" spans="1:21">
      <c r="A40" s="4" t="s">
        <v>92</v>
      </c>
      <c r="B40" s="123"/>
      <c r="U40" s="89"/>
    </row>
  </sheetData>
  <sortState xmlns:xlrd2="http://schemas.microsoft.com/office/spreadsheetml/2017/richdata2" ref="A6:U29">
    <sortCondition descending="1" ref="R6:R29"/>
  </sortState>
  <mergeCells count="18">
    <mergeCell ref="C35:D35"/>
    <mergeCell ref="H35:I35"/>
    <mergeCell ref="M35:N35"/>
    <mergeCell ref="J5:K5"/>
    <mergeCell ref="E5:F5"/>
    <mergeCell ref="C33:D33"/>
    <mergeCell ref="H33:I33"/>
    <mergeCell ref="M33:N33"/>
    <mergeCell ref="C34:D34"/>
    <mergeCell ref="H34:I34"/>
    <mergeCell ref="M34:N34"/>
    <mergeCell ref="C4:F4"/>
    <mergeCell ref="H4:K4"/>
    <mergeCell ref="M4:P4"/>
    <mergeCell ref="C32:D32"/>
    <mergeCell ref="H32:I32"/>
    <mergeCell ref="M32:N32"/>
    <mergeCell ref="O5:P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73B2-9CFB-4693-AFE8-B5A093A4486F}">
  <dimension ref="A1:T34"/>
  <sheetViews>
    <sheetView workbookViewId="0">
      <selection activeCell="V11" sqref="V11"/>
    </sheetView>
  </sheetViews>
  <sheetFormatPr defaultRowHeight="12.75"/>
  <cols>
    <col min="1" max="1" width="19.28515625" customWidth="1"/>
    <col min="2" max="2" width="9.28515625" customWidth="1"/>
    <col min="3" max="3" width="7.7109375" customWidth="1"/>
    <col min="4" max="4" width="8.140625" customWidth="1"/>
    <col min="5" max="5" width="2.28515625" customWidth="1"/>
    <col min="6" max="6" width="0.7109375" customWidth="1"/>
    <col min="7" max="7" width="9.5703125" customWidth="1"/>
    <col min="8" max="8" width="8.140625" customWidth="1"/>
    <col min="9" max="9" width="7" customWidth="1"/>
    <col min="10" max="10" width="3" customWidth="1"/>
    <col min="11" max="11" width="1" customWidth="1"/>
    <col min="12" max="12" width="9.28515625" customWidth="1"/>
    <col min="13" max="13" width="8" customWidth="1"/>
    <col min="14" max="14" width="8.7109375" customWidth="1"/>
    <col min="15" max="15" width="3" customWidth="1"/>
    <col min="16" max="16" width="1" customWidth="1"/>
    <col min="17" max="17" width="13" customWidth="1"/>
    <col min="18" max="18" width="12.85546875" customWidth="1"/>
    <col min="19" max="19" width="13" customWidth="1"/>
    <col min="20" max="20" width="10.7109375" customWidth="1"/>
  </cols>
  <sheetData>
    <row r="1" spans="1:20">
      <c r="A1" s="81" t="s">
        <v>132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4"/>
    </row>
    <row r="2" spans="1:20" ht="13.5" thickBot="1">
      <c r="A2" s="8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4"/>
    </row>
    <row r="3" spans="1:20" ht="17.25" customHeight="1">
      <c r="A3" s="284"/>
      <c r="B3" s="325" t="s">
        <v>64</v>
      </c>
      <c r="C3" s="325"/>
      <c r="D3" s="325"/>
      <c r="E3" s="325"/>
      <c r="F3" s="286"/>
      <c r="G3" s="325" t="s">
        <v>133</v>
      </c>
      <c r="H3" s="325"/>
      <c r="I3" s="325"/>
      <c r="J3" s="325"/>
      <c r="K3" s="286"/>
      <c r="L3" s="325" t="s">
        <v>66</v>
      </c>
      <c r="M3" s="325"/>
      <c r="N3" s="325"/>
      <c r="O3" s="325"/>
      <c r="P3" s="285"/>
      <c r="Q3" s="287" t="s">
        <v>67</v>
      </c>
      <c r="R3" s="287" t="s">
        <v>68</v>
      </c>
      <c r="S3" s="285" t="s">
        <v>69</v>
      </c>
      <c r="T3" s="288" t="s">
        <v>70</v>
      </c>
    </row>
    <row r="4" spans="1:20" ht="17.25" customHeight="1" thickBot="1">
      <c r="A4" s="289" t="s">
        <v>71</v>
      </c>
      <c r="B4" s="290" t="s">
        <v>73</v>
      </c>
      <c r="C4" s="290" t="s">
        <v>134</v>
      </c>
      <c r="D4" s="326" t="s">
        <v>75</v>
      </c>
      <c r="E4" s="326"/>
      <c r="F4" s="292"/>
      <c r="G4" s="290" t="s">
        <v>73</v>
      </c>
      <c r="H4" s="290" t="s">
        <v>134</v>
      </c>
      <c r="I4" s="326" t="s">
        <v>76</v>
      </c>
      <c r="J4" s="326"/>
      <c r="K4" s="292"/>
      <c r="L4" s="290" t="s">
        <v>73</v>
      </c>
      <c r="M4" s="290" t="s">
        <v>134</v>
      </c>
      <c r="N4" s="326" t="s">
        <v>77</v>
      </c>
      <c r="O4" s="326"/>
      <c r="P4" s="292"/>
      <c r="Q4" s="290" t="s">
        <v>78</v>
      </c>
      <c r="R4" s="290" t="s">
        <v>79</v>
      </c>
      <c r="S4" s="291" t="s">
        <v>80</v>
      </c>
      <c r="T4" s="293" t="s">
        <v>135</v>
      </c>
    </row>
    <row r="5" spans="1:20" ht="17.25" customHeight="1">
      <c r="A5" s="294" t="s">
        <v>11</v>
      </c>
      <c r="B5" s="295">
        <v>100</v>
      </c>
      <c r="C5" s="295">
        <v>9.625</v>
      </c>
      <c r="D5" s="295">
        <f t="shared" ref="D5:D28" si="0">B5-C5</f>
        <v>90.375</v>
      </c>
      <c r="E5" s="295" t="s">
        <v>83</v>
      </c>
      <c r="F5" s="295"/>
      <c r="G5" s="295">
        <v>52.4</v>
      </c>
      <c r="H5" s="295">
        <v>57.6</v>
      </c>
      <c r="I5" s="295">
        <f t="shared" ref="I5:I28" si="1">H5-G5</f>
        <v>5.2000000000000028</v>
      </c>
      <c r="J5" s="295" t="s">
        <v>83</v>
      </c>
      <c r="K5" s="295"/>
      <c r="L5" s="295">
        <v>47.85</v>
      </c>
      <c r="M5" s="295">
        <v>109</v>
      </c>
      <c r="N5" s="295">
        <f t="shared" ref="N5:N29" si="2">M5-L5</f>
        <v>61.15</v>
      </c>
      <c r="O5" s="295" t="s">
        <v>83</v>
      </c>
      <c r="P5" s="295"/>
      <c r="Q5" s="295">
        <f t="shared" ref="Q5:Q29" si="3">N5/M5*100</f>
        <v>56.100917431192656</v>
      </c>
      <c r="R5" s="295">
        <f t="shared" ref="R5:R28" si="4">N5/L5*100</f>
        <v>127.79519331243468</v>
      </c>
      <c r="S5" s="295">
        <f t="shared" ref="S5:S29" si="5">Q5/$Q$5*100</f>
        <v>100</v>
      </c>
      <c r="T5" s="296">
        <f t="shared" ref="T5:T28" si="6">N5/24.96</f>
        <v>2.4499198717948718</v>
      </c>
    </row>
    <row r="6" spans="1:20" ht="17.25" customHeight="1">
      <c r="A6" s="297" t="s">
        <v>17</v>
      </c>
      <c r="B6" s="298">
        <v>36.9</v>
      </c>
      <c r="C6" s="298">
        <v>3.9</v>
      </c>
      <c r="D6" s="298">
        <f t="shared" si="0"/>
        <v>33</v>
      </c>
      <c r="E6" s="298" t="s">
        <v>83</v>
      </c>
      <c r="F6" s="298"/>
      <c r="G6" s="298">
        <v>54.45</v>
      </c>
      <c r="H6" s="298">
        <v>59.575000000000003</v>
      </c>
      <c r="I6" s="298">
        <f t="shared" si="1"/>
        <v>5.125</v>
      </c>
      <c r="J6" s="298" t="s">
        <v>83</v>
      </c>
      <c r="K6" s="298"/>
      <c r="L6" s="298">
        <v>77.599999999999994</v>
      </c>
      <c r="M6" s="298">
        <v>130.19999999999999</v>
      </c>
      <c r="N6" s="298">
        <f t="shared" si="2"/>
        <v>52.599999999999994</v>
      </c>
      <c r="O6" s="298" t="s">
        <v>83</v>
      </c>
      <c r="P6" s="298"/>
      <c r="Q6" s="298">
        <f t="shared" si="3"/>
        <v>40.399385560675881</v>
      </c>
      <c r="R6" s="298">
        <f t="shared" si="4"/>
        <v>67.783505154639172</v>
      </c>
      <c r="S6" s="298">
        <f t="shared" si="5"/>
        <v>72.011987344459058</v>
      </c>
      <c r="T6" s="299">
        <f t="shared" si="6"/>
        <v>2.1073717948717947</v>
      </c>
    </row>
    <row r="7" spans="1:20" ht="17.25" customHeight="1">
      <c r="A7" s="306" t="s">
        <v>15</v>
      </c>
      <c r="B7" s="307">
        <v>21.05</v>
      </c>
      <c r="C7" s="307">
        <v>6.65</v>
      </c>
      <c r="D7" s="307">
        <f t="shared" si="0"/>
        <v>14.4</v>
      </c>
      <c r="E7" s="307" t="s">
        <v>83</v>
      </c>
      <c r="F7" s="307"/>
      <c r="G7" s="307">
        <v>52.524999999999999</v>
      </c>
      <c r="H7" s="307">
        <v>52.35</v>
      </c>
      <c r="I7" s="307">
        <f t="shared" si="1"/>
        <v>-0.17499999999999716</v>
      </c>
      <c r="J7" s="307"/>
      <c r="K7" s="307"/>
      <c r="L7" s="307">
        <v>112.375</v>
      </c>
      <c r="M7" s="307">
        <v>138.42500000000001</v>
      </c>
      <c r="N7" s="307">
        <f t="shared" si="2"/>
        <v>26.050000000000011</v>
      </c>
      <c r="O7" s="307" t="s">
        <v>83</v>
      </c>
      <c r="P7" s="307"/>
      <c r="Q7" s="307">
        <f t="shared" si="3"/>
        <v>18.818854975618574</v>
      </c>
      <c r="R7" s="307">
        <f t="shared" si="4"/>
        <v>23.181312569521701</v>
      </c>
      <c r="S7" s="307">
        <f t="shared" si="5"/>
        <v>33.544647462672522</v>
      </c>
      <c r="T7" s="308">
        <f t="shared" si="6"/>
        <v>1.0436698717948723</v>
      </c>
    </row>
    <row r="8" spans="1:20" ht="17.25" customHeight="1">
      <c r="A8" s="306" t="s">
        <v>27</v>
      </c>
      <c r="B8" s="307">
        <v>19.225000000000001</v>
      </c>
      <c r="C8" s="307">
        <v>5.125</v>
      </c>
      <c r="D8" s="307">
        <f t="shared" si="0"/>
        <v>14.100000000000001</v>
      </c>
      <c r="E8" s="307" t="s">
        <v>83</v>
      </c>
      <c r="F8" s="307"/>
      <c r="G8" s="307">
        <v>58.725000000000001</v>
      </c>
      <c r="H8" s="307">
        <v>60.024999999999999</v>
      </c>
      <c r="I8" s="307">
        <f t="shared" si="1"/>
        <v>1.2999999999999972</v>
      </c>
      <c r="J8" s="307"/>
      <c r="K8" s="307"/>
      <c r="L8" s="307">
        <v>114.02500000000001</v>
      </c>
      <c r="M8" s="307">
        <v>139.15</v>
      </c>
      <c r="N8" s="307">
        <f t="shared" si="2"/>
        <v>25.125</v>
      </c>
      <c r="O8" s="307" t="s">
        <v>83</v>
      </c>
      <c r="P8" s="307"/>
      <c r="Q8" s="307">
        <f t="shared" si="3"/>
        <v>18.05605461731944</v>
      </c>
      <c r="R8" s="307">
        <f t="shared" si="4"/>
        <v>22.034641525981144</v>
      </c>
      <c r="S8" s="307">
        <f t="shared" si="5"/>
        <v>32.184954264723125</v>
      </c>
      <c r="T8" s="308">
        <f t="shared" si="6"/>
        <v>1.0066105769230769</v>
      </c>
    </row>
    <row r="9" spans="1:20" ht="17.25" customHeight="1">
      <c r="A9" s="306" t="s">
        <v>24</v>
      </c>
      <c r="B9" s="307">
        <v>12.275</v>
      </c>
      <c r="C9" s="307">
        <v>4.5250000000000004</v>
      </c>
      <c r="D9" s="307">
        <f t="shared" si="0"/>
        <v>7.75</v>
      </c>
      <c r="E9" s="307" t="s">
        <v>83</v>
      </c>
      <c r="F9" s="307"/>
      <c r="G9" s="307">
        <v>53.55</v>
      </c>
      <c r="H9" s="307">
        <v>52.924999999999997</v>
      </c>
      <c r="I9" s="307">
        <f t="shared" si="1"/>
        <v>-0.625</v>
      </c>
      <c r="J9" s="307"/>
      <c r="K9" s="307"/>
      <c r="L9" s="307">
        <v>119.7</v>
      </c>
      <c r="M9" s="307">
        <v>144.15</v>
      </c>
      <c r="N9" s="307">
        <f t="shared" si="2"/>
        <v>24.450000000000003</v>
      </c>
      <c r="O9" s="307" t="s">
        <v>83</v>
      </c>
      <c r="P9" s="307"/>
      <c r="Q9" s="307">
        <f t="shared" si="3"/>
        <v>16.961498439125911</v>
      </c>
      <c r="R9" s="307">
        <f t="shared" si="4"/>
        <v>20.426065162907271</v>
      </c>
      <c r="S9" s="307">
        <f t="shared" si="5"/>
        <v>30.233905639652075</v>
      </c>
      <c r="T9" s="308">
        <f t="shared" si="6"/>
        <v>0.97956730769230782</v>
      </c>
    </row>
    <row r="10" spans="1:20" ht="17.25" customHeight="1">
      <c r="A10" s="306" t="s">
        <v>30</v>
      </c>
      <c r="B10" s="307">
        <v>17.024999999999999</v>
      </c>
      <c r="C10" s="307">
        <v>4.0250000000000004</v>
      </c>
      <c r="D10" s="307">
        <f t="shared" si="0"/>
        <v>12.999999999999998</v>
      </c>
      <c r="E10" s="307" t="s">
        <v>83</v>
      </c>
      <c r="F10" s="307"/>
      <c r="G10" s="307">
        <v>60.3</v>
      </c>
      <c r="H10" s="307">
        <v>61.2</v>
      </c>
      <c r="I10" s="307">
        <f t="shared" si="1"/>
        <v>0.90000000000000568</v>
      </c>
      <c r="J10" s="307"/>
      <c r="K10" s="307"/>
      <c r="L10" s="307">
        <v>103.875</v>
      </c>
      <c r="M10" s="307">
        <v>119.1</v>
      </c>
      <c r="N10" s="307">
        <f t="shared" si="2"/>
        <v>15.224999999999994</v>
      </c>
      <c r="O10" s="307"/>
      <c r="P10" s="307"/>
      <c r="Q10" s="307">
        <f t="shared" si="3"/>
        <v>12.783375314861456</v>
      </c>
      <c r="R10" s="307">
        <f t="shared" si="4"/>
        <v>14.657039711191331</v>
      </c>
      <c r="S10" s="307">
        <f t="shared" si="5"/>
        <v>22.786392629924755</v>
      </c>
      <c r="T10" s="308">
        <f t="shared" si="6"/>
        <v>0.60997596153846134</v>
      </c>
    </row>
    <row r="11" spans="1:20" ht="17.25" customHeight="1">
      <c r="A11" s="306" t="s">
        <v>28</v>
      </c>
      <c r="B11" s="307">
        <v>15.725</v>
      </c>
      <c r="C11" s="307">
        <v>6.9</v>
      </c>
      <c r="D11" s="307">
        <f t="shared" si="0"/>
        <v>8.8249999999999993</v>
      </c>
      <c r="E11" s="307" t="s">
        <v>83</v>
      </c>
      <c r="F11" s="307"/>
      <c r="G11" s="307">
        <v>56.05</v>
      </c>
      <c r="H11" s="307">
        <v>57.35</v>
      </c>
      <c r="I11" s="307">
        <f t="shared" si="1"/>
        <v>1.3000000000000043</v>
      </c>
      <c r="J11" s="307"/>
      <c r="K11" s="307"/>
      <c r="L11" s="307">
        <v>118.72499999999999</v>
      </c>
      <c r="M11" s="307">
        <v>134.75</v>
      </c>
      <c r="N11" s="307">
        <f t="shared" si="2"/>
        <v>16.025000000000006</v>
      </c>
      <c r="O11" s="307"/>
      <c r="P11" s="307"/>
      <c r="Q11" s="307">
        <f t="shared" si="3"/>
        <v>11.892393320964754</v>
      </c>
      <c r="R11" s="307">
        <f t="shared" si="4"/>
        <v>13.497578437565808</v>
      </c>
      <c r="S11" s="307">
        <f t="shared" si="5"/>
        <v>21.198215404499727</v>
      </c>
      <c r="T11" s="308">
        <f t="shared" si="6"/>
        <v>0.64202724358974383</v>
      </c>
    </row>
    <row r="12" spans="1:20" ht="17.25" customHeight="1">
      <c r="A12" s="306" t="s">
        <v>32</v>
      </c>
      <c r="B12" s="307">
        <v>20.875</v>
      </c>
      <c r="C12" s="307">
        <v>6.2</v>
      </c>
      <c r="D12" s="307">
        <f t="shared" si="0"/>
        <v>14.675000000000001</v>
      </c>
      <c r="E12" s="307" t="s">
        <v>83</v>
      </c>
      <c r="F12" s="307"/>
      <c r="G12" s="307">
        <v>61.825000000000003</v>
      </c>
      <c r="H12" s="307">
        <v>62.7</v>
      </c>
      <c r="I12" s="307">
        <f t="shared" si="1"/>
        <v>0.875</v>
      </c>
      <c r="J12" s="307"/>
      <c r="K12" s="307"/>
      <c r="L12" s="307">
        <v>105.125</v>
      </c>
      <c r="M12" s="307">
        <v>117.675</v>
      </c>
      <c r="N12" s="307">
        <f t="shared" si="2"/>
        <v>12.549999999999997</v>
      </c>
      <c r="O12" s="307"/>
      <c r="P12" s="307"/>
      <c r="Q12" s="307">
        <f t="shared" si="3"/>
        <v>10.664967070320797</v>
      </c>
      <c r="R12" s="307">
        <f t="shared" si="4"/>
        <v>11.938168846611175</v>
      </c>
      <c r="S12" s="307">
        <f t="shared" si="5"/>
        <v>19.010325603678936</v>
      </c>
      <c r="T12" s="308">
        <f t="shared" si="6"/>
        <v>0.502804487179487</v>
      </c>
    </row>
    <row r="13" spans="1:20" ht="17.25" customHeight="1">
      <c r="A13" s="306" t="s">
        <v>34</v>
      </c>
      <c r="B13" s="307">
        <v>3.4249999999999998</v>
      </c>
      <c r="C13" s="307">
        <v>3.2250000000000001</v>
      </c>
      <c r="D13" s="307">
        <f t="shared" si="0"/>
        <v>0.19999999999999973</v>
      </c>
      <c r="E13" s="307"/>
      <c r="F13" s="307"/>
      <c r="G13" s="307">
        <v>57.774999999999999</v>
      </c>
      <c r="H13" s="307">
        <v>58.225000000000001</v>
      </c>
      <c r="I13" s="307">
        <f t="shared" si="1"/>
        <v>0.45000000000000284</v>
      </c>
      <c r="J13" s="307"/>
      <c r="K13" s="307"/>
      <c r="L13" s="307">
        <v>145.02500000000001</v>
      </c>
      <c r="M13" s="307">
        <v>159.02500000000001</v>
      </c>
      <c r="N13" s="307">
        <f t="shared" si="2"/>
        <v>14</v>
      </c>
      <c r="O13" s="307"/>
      <c r="P13" s="307"/>
      <c r="Q13" s="307">
        <f t="shared" si="3"/>
        <v>8.8036472252790432</v>
      </c>
      <c r="R13" s="307">
        <f t="shared" si="4"/>
        <v>9.6535080158593338</v>
      </c>
      <c r="S13" s="307">
        <f t="shared" si="5"/>
        <v>15.692519175068123</v>
      </c>
      <c r="T13" s="308">
        <f t="shared" si="6"/>
        <v>0.5608974358974359</v>
      </c>
    </row>
    <row r="14" spans="1:20" ht="17.25" customHeight="1">
      <c r="A14" s="300" t="s">
        <v>29</v>
      </c>
      <c r="B14" s="301">
        <v>13.824999999999999</v>
      </c>
      <c r="C14" s="301">
        <v>2.8250000000000002</v>
      </c>
      <c r="D14" s="301">
        <f t="shared" si="0"/>
        <v>11</v>
      </c>
      <c r="E14" s="301" t="s">
        <v>83</v>
      </c>
      <c r="F14" s="301"/>
      <c r="G14" s="301">
        <v>55.8</v>
      </c>
      <c r="H14" s="301">
        <v>55.9</v>
      </c>
      <c r="I14" s="301">
        <f t="shared" si="1"/>
        <v>0.10000000000000142</v>
      </c>
      <c r="J14" s="301"/>
      <c r="K14" s="301"/>
      <c r="L14" s="301">
        <v>116.075</v>
      </c>
      <c r="M14" s="301">
        <v>125.175</v>
      </c>
      <c r="N14" s="301">
        <f t="shared" si="2"/>
        <v>9.0999999999999943</v>
      </c>
      <c r="O14" s="301"/>
      <c r="P14" s="301"/>
      <c r="Q14" s="301">
        <f t="shared" si="3"/>
        <v>7.2698222488516038</v>
      </c>
      <c r="R14" s="301">
        <f t="shared" si="4"/>
        <v>7.8397587766530208</v>
      </c>
      <c r="S14" s="301">
        <f t="shared" si="5"/>
        <v>12.95847301921218</v>
      </c>
      <c r="T14" s="302">
        <f t="shared" si="6"/>
        <v>0.36458333333333309</v>
      </c>
    </row>
    <row r="15" spans="1:20" ht="17.25" customHeight="1">
      <c r="A15" s="300" t="s">
        <v>22</v>
      </c>
      <c r="B15" s="301">
        <v>6.75</v>
      </c>
      <c r="C15" s="301">
        <v>6.3</v>
      </c>
      <c r="D15" s="301">
        <f t="shared" si="0"/>
        <v>0.45000000000000018</v>
      </c>
      <c r="E15" s="301"/>
      <c r="F15" s="301"/>
      <c r="G15" s="301">
        <v>54.875</v>
      </c>
      <c r="H15" s="301">
        <v>55.05</v>
      </c>
      <c r="I15" s="301">
        <f t="shared" si="1"/>
        <v>0.17499999999999716</v>
      </c>
      <c r="J15" s="301"/>
      <c r="K15" s="301"/>
      <c r="L15" s="301">
        <v>112.825</v>
      </c>
      <c r="M15" s="301">
        <v>120.97499999999999</v>
      </c>
      <c r="N15" s="301">
        <f t="shared" si="2"/>
        <v>8.1499999999999915</v>
      </c>
      <c r="O15" s="301"/>
      <c r="P15" s="301"/>
      <c r="Q15" s="301">
        <f t="shared" si="3"/>
        <v>6.7369291175862713</v>
      </c>
      <c r="R15" s="301">
        <f t="shared" si="4"/>
        <v>7.2235763350321207</v>
      </c>
      <c r="S15" s="301">
        <f t="shared" si="5"/>
        <v>12.008589923416249</v>
      </c>
      <c r="T15" s="302">
        <f t="shared" si="6"/>
        <v>0.32652243589743557</v>
      </c>
    </row>
    <row r="16" spans="1:20" ht="17.25" customHeight="1">
      <c r="A16" s="300" t="s">
        <v>25</v>
      </c>
      <c r="B16" s="301">
        <v>1.65</v>
      </c>
      <c r="C16" s="301">
        <v>1.575</v>
      </c>
      <c r="D16" s="301">
        <f t="shared" si="0"/>
        <v>7.4999999999999956E-2</v>
      </c>
      <c r="E16" s="301"/>
      <c r="F16" s="301"/>
      <c r="G16" s="301">
        <v>59.25</v>
      </c>
      <c r="H16" s="301">
        <v>59.95</v>
      </c>
      <c r="I16" s="301">
        <f t="shared" si="1"/>
        <v>0.70000000000000284</v>
      </c>
      <c r="J16" s="301"/>
      <c r="K16" s="301"/>
      <c r="L16" s="301">
        <v>138.125</v>
      </c>
      <c r="M16" s="301">
        <v>147.875</v>
      </c>
      <c r="N16" s="301">
        <f t="shared" si="2"/>
        <v>9.75</v>
      </c>
      <c r="O16" s="301"/>
      <c r="P16" s="301"/>
      <c r="Q16" s="301">
        <f t="shared" si="3"/>
        <v>6.593406593406594</v>
      </c>
      <c r="R16" s="301">
        <f t="shared" si="4"/>
        <v>7.0588235294117645</v>
      </c>
      <c r="S16" s="301">
        <f t="shared" si="5"/>
        <v>11.752760730683873</v>
      </c>
      <c r="T16" s="302">
        <f t="shared" si="6"/>
        <v>0.390625</v>
      </c>
    </row>
    <row r="17" spans="1:20" ht="17.25" customHeight="1">
      <c r="A17" s="300" t="s">
        <v>26</v>
      </c>
      <c r="B17" s="301">
        <v>14.225</v>
      </c>
      <c r="C17" s="301">
        <v>4.5250000000000004</v>
      </c>
      <c r="D17" s="301">
        <f t="shared" si="0"/>
        <v>9.6999999999999993</v>
      </c>
      <c r="E17" s="301" t="s">
        <v>83</v>
      </c>
      <c r="F17" s="301"/>
      <c r="G17" s="301">
        <v>58.1</v>
      </c>
      <c r="H17" s="301">
        <v>59.075000000000003</v>
      </c>
      <c r="I17" s="301">
        <f t="shared" si="1"/>
        <v>0.97500000000000142</v>
      </c>
      <c r="J17" s="301"/>
      <c r="K17" s="301"/>
      <c r="L17" s="301">
        <v>116.72499999999999</v>
      </c>
      <c r="M17" s="301">
        <v>121.85</v>
      </c>
      <c r="N17" s="301">
        <f t="shared" si="2"/>
        <v>5.125</v>
      </c>
      <c r="O17" s="301"/>
      <c r="P17" s="301"/>
      <c r="Q17" s="301">
        <f t="shared" si="3"/>
        <v>4.2059909725071813</v>
      </c>
      <c r="R17" s="301">
        <f t="shared" si="4"/>
        <v>4.3906618119511673</v>
      </c>
      <c r="S17" s="301">
        <f t="shared" si="5"/>
        <v>7.4971875061861457</v>
      </c>
      <c r="T17" s="302">
        <f t="shared" si="6"/>
        <v>0.20532852564102563</v>
      </c>
    </row>
    <row r="18" spans="1:20" ht="17.25" customHeight="1">
      <c r="A18" s="300" t="s">
        <v>36</v>
      </c>
      <c r="B18" s="301">
        <v>2.25</v>
      </c>
      <c r="C18" s="301">
        <v>2.8250000000000002</v>
      </c>
      <c r="D18" s="301">
        <f t="shared" si="0"/>
        <v>-0.57500000000000018</v>
      </c>
      <c r="E18" s="301"/>
      <c r="F18" s="301"/>
      <c r="G18" s="301">
        <v>58.4</v>
      </c>
      <c r="H18" s="301">
        <v>58.55</v>
      </c>
      <c r="I18" s="301">
        <f t="shared" si="1"/>
        <v>0.14999999999999858</v>
      </c>
      <c r="J18" s="301"/>
      <c r="K18" s="301"/>
      <c r="L18" s="301">
        <v>133.75</v>
      </c>
      <c r="M18" s="301">
        <v>138.52500000000001</v>
      </c>
      <c r="N18" s="301">
        <f t="shared" si="2"/>
        <v>4.7750000000000057</v>
      </c>
      <c r="O18" s="301"/>
      <c r="P18" s="301"/>
      <c r="Q18" s="301">
        <f t="shared" si="3"/>
        <v>3.4470312218011232</v>
      </c>
      <c r="R18" s="301">
        <f t="shared" si="4"/>
        <v>3.570093457943929</v>
      </c>
      <c r="S18" s="301">
        <f t="shared" si="5"/>
        <v>6.1443401991221984</v>
      </c>
      <c r="T18" s="302">
        <f t="shared" si="6"/>
        <v>0.19130608974358995</v>
      </c>
    </row>
    <row r="19" spans="1:20" ht="17.25" customHeight="1">
      <c r="A19" s="300" t="s">
        <v>37</v>
      </c>
      <c r="B19" s="301">
        <v>2.4249999999999998</v>
      </c>
      <c r="C19" s="301">
        <v>2.1749999999999998</v>
      </c>
      <c r="D19" s="301">
        <f t="shared" si="0"/>
        <v>0.25</v>
      </c>
      <c r="E19" s="301"/>
      <c r="F19" s="301"/>
      <c r="G19" s="301">
        <v>60.125</v>
      </c>
      <c r="H19" s="301">
        <v>59.85</v>
      </c>
      <c r="I19" s="301">
        <f t="shared" si="1"/>
        <v>-0.27499999999999858</v>
      </c>
      <c r="J19" s="301"/>
      <c r="K19" s="301"/>
      <c r="L19" s="301">
        <v>137.625</v>
      </c>
      <c r="M19" s="301">
        <v>141.52500000000001</v>
      </c>
      <c r="N19" s="301">
        <f t="shared" si="2"/>
        <v>3.9000000000000057</v>
      </c>
      <c r="O19" s="301"/>
      <c r="P19" s="301"/>
      <c r="Q19" s="301">
        <f t="shared" si="3"/>
        <v>2.7556968733439362</v>
      </c>
      <c r="R19" s="301">
        <f t="shared" si="4"/>
        <v>2.8337874659400586</v>
      </c>
      <c r="S19" s="301">
        <f t="shared" si="5"/>
        <v>4.9120353098035832</v>
      </c>
      <c r="T19" s="302">
        <f t="shared" si="6"/>
        <v>0.15625000000000022</v>
      </c>
    </row>
    <row r="20" spans="1:20" ht="17.25" customHeight="1">
      <c r="A20" s="300" t="s">
        <v>20</v>
      </c>
      <c r="B20" s="301">
        <v>5.5250000000000004</v>
      </c>
      <c r="C20" s="301">
        <v>2</v>
      </c>
      <c r="D20" s="301">
        <f t="shared" si="0"/>
        <v>3.5250000000000004</v>
      </c>
      <c r="E20" s="301"/>
      <c r="F20" s="301"/>
      <c r="G20" s="301">
        <v>56.15</v>
      </c>
      <c r="H20" s="301">
        <v>56.825000000000003</v>
      </c>
      <c r="I20" s="301">
        <f t="shared" si="1"/>
        <v>0.67500000000000426</v>
      </c>
      <c r="J20" s="301"/>
      <c r="K20" s="301"/>
      <c r="L20" s="301">
        <v>141.6</v>
      </c>
      <c r="M20" s="301">
        <v>145.4</v>
      </c>
      <c r="N20" s="301">
        <f t="shared" si="2"/>
        <v>3.8000000000000114</v>
      </c>
      <c r="O20" s="301"/>
      <c r="P20" s="301"/>
      <c r="Q20" s="301">
        <f t="shared" si="3"/>
        <v>2.6134800550206405</v>
      </c>
      <c r="R20" s="301">
        <f t="shared" si="4"/>
        <v>2.6836158192090478</v>
      </c>
      <c r="S20" s="301">
        <f t="shared" si="5"/>
        <v>4.6585335404292696</v>
      </c>
      <c r="T20" s="302">
        <f t="shared" si="6"/>
        <v>0.1522435897435902</v>
      </c>
    </row>
    <row r="21" spans="1:20" ht="17.25" customHeight="1">
      <c r="A21" s="300" t="s">
        <v>35</v>
      </c>
      <c r="B21" s="301">
        <v>3.7</v>
      </c>
      <c r="C21" s="301">
        <v>3.4249999999999998</v>
      </c>
      <c r="D21" s="301">
        <f t="shared" si="0"/>
        <v>0.27500000000000036</v>
      </c>
      <c r="E21" s="301"/>
      <c r="F21" s="301"/>
      <c r="G21" s="301">
        <v>55.325000000000003</v>
      </c>
      <c r="H21" s="301">
        <v>56.424999999999997</v>
      </c>
      <c r="I21" s="301">
        <f t="shared" si="1"/>
        <v>1.0999999999999943</v>
      </c>
      <c r="J21" s="301"/>
      <c r="K21" s="301"/>
      <c r="L21" s="301">
        <v>141.94999999999999</v>
      </c>
      <c r="M21" s="301">
        <v>145</v>
      </c>
      <c r="N21" s="301">
        <f t="shared" si="2"/>
        <v>3.0500000000000114</v>
      </c>
      <c r="O21" s="301"/>
      <c r="P21" s="301"/>
      <c r="Q21" s="301">
        <f t="shared" si="3"/>
        <v>2.1034482758620765</v>
      </c>
      <c r="R21" s="301">
        <f t="shared" si="4"/>
        <v>2.14864388869321</v>
      </c>
      <c r="S21" s="301">
        <f t="shared" si="5"/>
        <v>3.7494008514957704</v>
      </c>
      <c r="T21" s="302">
        <f t="shared" si="6"/>
        <v>0.12219551282051327</v>
      </c>
    </row>
    <row r="22" spans="1:20" ht="17.25" customHeight="1">
      <c r="A22" s="300" t="s">
        <v>18</v>
      </c>
      <c r="B22" s="301">
        <v>8.4749999999999996</v>
      </c>
      <c r="C22" s="301">
        <v>3.75</v>
      </c>
      <c r="D22" s="301">
        <f t="shared" si="0"/>
        <v>4.7249999999999996</v>
      </c>
      <c r="E22" s="301" t="s">
        <v>83</v>
      </c>
      <c r="F22" s="301"/>
      <c r="G22" s="301">
        <v>56.274999999999999</v>
      </c>
      <c r="H22" s="301">
        <v>57.225000000000001</v>
      </c>
      <c r="I22" s="301">
        <f t="shared" si="1"/>
        <v>0.95000000000000284</v>
      </c>
      <c r="J22" s="301"/>
      <c r="K22" s="301"/>
      <c r="L22" s="301">
        <v>126.425</v>
      </c>
      <c r="M22" s="301">
        <v>129.1</v>
      </c>
      <c r="N22" s="301">
        <f t="shared" si="2"/>
        <v>2.6749999999999972</v>
      </c>
      <c r="O22" s="301"/>
      <c r="P22" s="301"/>
      <c r="Q22" s="301">
        <f t="shared" si="3"/>
        <v>2.0720371804802458</v>
      </c>
      <c r="R22" s="301">
        <f t="shared" si="4"/>
        <v>2.1158789796321908</v>
      </c>
      <c r="S22" s="301">
        <f t="shared" si="5"/>
        <v>3.6934105097685492</v>
      </c>
      <c r="T22" s="302">
        <f t="shared" si="6"/>
        <v>0.10717147435897424</v>
      </c>
    </row>
    <row r="23" spans="1:20" ht="17.25" customHeight="1">
      <c r="A23" s="300" t="s">
        <v>19</v>
      </c>
      <c r="B23" s="301">
        <v>2.2250000000000001</v>
      </c>
      <c r="C23" s="301">
        <v>1.5</v>
      </c>
      <c r="D23" s="301">
        <f t="shared" si="0"/>
        <v>0.72500000000000009</v>
      </c>
      <c r="E23" s="301"/>
      <c r="F23" s="301"/>
      <c r="G23" s="301">
        <v>56.325000000000003</v>
      </c>
      <c r="H23" s="301">
        <v>57.3</v>
      </c>
      <c r="I23" s="301">
        <f t="shared" si="1"/>
        <v>0.97499999999999432</v>
      </c>
      <c r="J23" s="301"/>
      <c r="K23" s="301"/>
      <c r="L23" s="301">
        <v>135.80000000000001</v>
      </c>
      <c r="M23" s="301">
        <v>137.32499999999999</v>
      </c>
      <c r="N23" s="301">
        <f t="shared" si="2"/>
        <v>1.5249999999999773</v>
      </c>
      <c r="O23" s="301"/>
      <c r="P23" s="301"/>
      <c r="Q23" s="301">
        <f t="shared" si="3"/>
        <v>1.1105042781722025</v>
      </c>
      <c r="R23" s="301">
        <f t="shared" si="4"/>
        <v>1.1229749631811319</v>
      </c>
      <c r="S23" s="301">
        <f t="shared" si="5"/>
        <v>1.9794761458834027</v>
      </c>
      <c r="T23" s="302">
        <f t="shared" si="6"/>
        <v>6.1097756410255499E-2</v>
      </c>
    </row>
    <row r="24" spans="1:20" ht="17.25" customHeight="1">
      <c r="A24" s="300" t="s">
        <v>31</v>
      </c>
      <c r="B24" s="301">
        <v>2.4249999999999998</v>
      </c>
      <c r="C24" s="301">
        <v>2.2749999999999999</v>
      </c>
      <c r="D24" s="301">
        <f t="shared" si="0"/>
        <v>0.14999999999999991</v>
      </c>
      <c r="E24" s="301"/>
      <c r="F24" s="301"/>
      <c r="G24" s="301">
        <v>61.45</v>
      </c>
      <c r="H24" s="301">
        <v>61.45</v>
      </c>
      <c r="I24" s="301">
        <f t="shared" si="1"/>
        <v>0</v>
      </c>
      <c r="J24" s="301"/>
      <c r="K24" s="301"/>
      <c r="L24" s="301">
        <v>130.82499999999999</v>
      </c>
      <c r="M24" s="301">
        <v>131.44999999999999</v>
      </c>
      <c r="N24" s="301">
        <f t="shared" si="2"/>
        <v>0.625</v>
      </c>
      <c r="O24" s="301"/>
      <c r="P24" s="301"/>
      <c r="Q24" s="301">
        <f t="shared" si="3"/>
        <v>0.47546595663750479</v>
      </c>
      <c r="R24" s="301">
        <f t="shared" si="4"/>
        <v>0.47773743550544623</v>
      </c>
      <c r="S24" s="301">
        <f t="shared" si="5"/>
        <v>0.84751903963185649</v>
      </c>
      <c r="T24" s="302">
        <f t="shared" si="6"/>
        <v>2.50400641025641E-2</v>
      </c>
    </row>
    <row r="25" spans="1:20" ht="17.25" customHeight="1">
      <c r="A25" s="300" t="s">
        <v>33</v>
      </c>
      <c r="B25" s="301">
        <v>4.5250000000000004</v>
      </c>
      <c r="C25" s="301">
        <v>4.25</v>
      </c>
      <c r="D25" s="301">
        <f t="shared" si="0"/>
        <v>0.27500000000000036</v>
      </c>
      <c r="E25" s="301"/>
      <c r="F25" s="301"/>
      <c r="G25" s="301">
        <v>58.575000000000003</v>
      </c>
      <c r="H25" s="301">
        <v>58.674999999999997</v>
      </c>
      <c r="I25" s="301">
        <f t="shared" si="1"/>
        <v>9.9999999999994316E-2</v>
      </c>
      <c r="J25" s="301"/>
      <c r="K25" s="301"/>
      <c r="L25" s="301">
        <v>131.57499999999999</v>
      </c>
      <c r="M25" s="301">
        <v>131.17500000000001</v>
      </c>
      <c r="N25" s="301">
        <f t="shared" si="2"/>
        <v>-0.39999999999997726</v>
      </c>
      <c r="O25" s="301"/>
      <c r="P25" s="301"/>
      <c r="Q25" s="301">
        <f t="shared" si="3"/>
        <v>-0.30493615399274038</v>
      </c>
      <c r="R25" s="301">
        <f t="shared" si="4"/>
        <v>-0.30400912027359095</v>
      </c>
      <c r="S25" s="301">
        <f t="shared" si="5"/>
        <v>-0.54354931782843341</v>
      </c>
      <c r="T25" s="302">
        <f t="shared" si="6"/>
        <v>-1.6025641025640115E-2</v>
      </c>
    </row>
    <row r="26" spans="1:20" ht="17.25" customHeight="1">
      <c r="A26" s="300" t="s">
        <v>23</v>
      </c>
      <c r="B26" s="301">
        <v>6.1</v>
      </c>
      <c r="C26" s="301">
        <v>6.1</v>
      </c>
      <c r="D26" s="301">
        <f t="shared" si="0"/>
        <v>0</v>
      </c>
      <c r="E26" s="301"/>
      <c r="F26" s="301"/>
      <c r="G26" s="301">
        <v>57.9</v>
      </c>
      <c r="H26" s="301">
        <v>58.35</v>
      </c>
      <c r="I26" s="301">
        <f t="shared" si="1"/>
        <v>0.45000000000000284</v>
      </c>
      <c r="J26" s="301"/>
      <c r="K26" s="301"/>
      <c r="L26" s="301">
        <v>131.6</v>
      </c>
      <c r="M26" s="301">
        <v>130.19999999999999</v>
      </c>
      <c r="N26" s="301">
        <f t="shared" si="2"/>
        <v>-1.4000000000000057</v>
      </c>
      <c r="O26" s="301"/>
      <c r="P26" s="301"/>
      <c r="Q26" s="301">
        <f t="shared" si="3"/>
        <v>-1.0752688172043054</v>
      </c>
      <c r="R26" s="301">
        <f t="shared" si="4"/>
        <v>-1.063829787234047</v>
      </c>
      <c r="S26" s="301">
        <f t="shared" si="5"/>
        <v>-1.9166688646814276</v>
      </c>
      <c r="T26" s="302">
        <f t="shared" si="6"/>
        <v>-5.6089743589743814E-2</v>
      </c>
    </row>
    <row r="27" spans="1:20" ht="17.25" customHeight="1">
      <c r="A27" s="300" t="s">
        <v>16</v>
      </c>
      <c r="B27" s="301">
        <v>8.3249999999999993</v>
      </c>
      <c r="C27" s="301">
        <v>9.8249999999999993</v>
      </c>
      <c r="D27" s="301">
        <f t="shared" si="0"/>
        <v>-1.5</v>
      </c>
      <c r="E27" s="301"/>
      <c r="F27" s="301"/>
      <c r="G27" s="301">
        <v>58.75</v>
      </c>
      <c r="H27" s="301">
        <v>59.75</v>
      </c>
      <c r="I27" s="301">
        <f t="shared" si="1"/>
        <v>1</v>
      </c>
      <c r="J27" s="301"/>
      <c r="K27" s="301"/>
      <c r="L27" s="301">
        <v>137.125</v>
      </c>
      <c r="M27" s="301">
        <v>135.625</v>
      </c>
      <c r="N27" s="301">
        <f t="shared" si="2"/>
        <v>-1.5</v>
      </c>
      <c r="O27" s="301"/>
      <c r="P27" s="301"/>
      <c r="Q27" s="301">
        <f t="shared" si="3"/>
        <v>-1.1059907834101383</v>
      </c>
      <c r="R27" s="301">
        <f t="shared" si="4"/>
        <v>-1.0938924339106655</v>
      </c>
      <c r="S27" s="301">
        <f t="shared" si="5"/>
        <v>-1.9714308322437462</v>
      </c>
      <c r="T27" s="302">
        <f t="shared" si="6"/>
        <v>-6.0096153846153841E-2</v>
      </c>
    </row>
    <row r="28" spans="1:20" ht="17.25" customHeight="1" thickBot="1">
      <c r="A28" s="303" t="s">
        <v>21</v>
      </c>
      <c r="B28" s="304">
        <v>5.05</v>
      </c>
      <c r="C28" s="304">
        <v>3.95</v>
      </c>
      <c r="D28" s="304">
        <f t="shared" si="0"/>
        <v>1.0999999999999996</v>
      </c>
      <c r="E28" s="304"/>
      <c r="F28" s="304"/>
      <c r="G28" s="304">
        <v>58.024999999999999</v>
      </c>
      <c r="H28" s="304">
        <v>57.45</v>
      </c>
      <c r="I28" s="304">
        <f t="shared" si="1"/>
        <v>-0.57499999999999574</v>
      </c>
      <c r="J28" s="304"/>
      <c r="K28" s="304"/>
      <c r="L28" s="304">
        <v>125.35</v>
      </c>
      <c r="M28" s="304">
        <v>122.4</v>
      </c>
      <c r="N28" s="304">
        <f t="shared" si="2"/>
        <v>-2.9499999999999886</v>
      </c>
      <c r="O28" s="304"/>
      <c r="P28" s="304"/>
      <c r="Q28" s="304">
        <f t="shared" si="3"/>
        <v>-2.4101307189542389</v>
      </c>
      <c r="R28" s="304">
        <f t="shared" si="4"/>
        <v>-2.353410450737925</v>
      </c>
      <c r="S28" s="304">
        <f t="shared" si="5"/>
        <v>-4.2960629332136069</v>
      </c>
      <c r="T28" s="305">
        <f t="shared" si="6"/>
        <v>-0.1181891025641021</v>
      </c>
    </row>
    <row r="29" spans="1:20" ht="17.25" customHeight="1" thickBot="1">
      <c r="A29" s="281" t="s">
        <v>84</v>
      </c>
      <c r="B29" s="282">
        <f>AVERAGE(B6:B28)</f>
        <v>10.172826086956523</v>
      </c>
      <c r="C29" s="282">
        <f>AVERAGE(C6:C28)</f>
        <v>4.2543478260869572</v>
      </c>
      <c r="D29" s="282">
        <f t="shared" ref="D29" si="7">B29-C29</f>
        <v>5.9184782608695654</v>
      </c>
      <c r="E29" s="282" t="s">
        <v>83</v>
      </c>
      <c r="F29" s="282"/>
      <c r="G29" s="282">
        <f>AVERAGE(G6:G28)</f>
        <v>57.414130434782621</v>
      </c>
      <c r="H29" s="282">
        <f>AVERAGE(H6:H28)</f>
        <v>58.094565217391299</v>
      </c>
      <c r="I29" s="282">
        <f t="shared" ref="I29" si="8">H29-G29</f>
        <v>0.68043478260867829</v>
      </c>
      <c r="J29" s="282"/>
      <c r="K29" s="282" t="e">
        <f>AVERAGE(K6:K28)</f>
        <v>#DIV/0!</v>
      </c>
      <c r="L29" s="282">
        <f>AVERAGE(L6:L28)</f>
        <v>124.07934782608694</v>
      </c>
      <c r="M29" s="282">
        <f>AVERAGE(M6:M28)</f>
        <v>134.17717391304348</v>
      </c>
      <c r="N29" s="282">
        <f t="shared" si="2"/>
        <v>10.09782608695653</v>
      </c>
      <c r="O29" s="282"/>
      <c r="P29" s="282" t="e">
        <f>AVERAGE(P6:P28)</f>
        <v>#DIV/0!</v>
      </c>
      <c r="Q29" s="282">
        <f t="shared" si="3"/>
        <v>7.5257406252278445</v>
      </c>
      <c r="R29" s="282">
        <f t="shared" ref="R29" si="9">N29/L29*100</f>
        <v>8.1382004853135772</v>
      </c>
      <c r="S29" s="282">
        <f t="shared" si="5"/>
        <v>13.41464804823933</v>
      </c>
      <c r="T29" s="283">
        <f t="shared" ref="T29" si="10">N29/24.96</f>
        <v>0.40456034002229685</v>
      </c>
    </row>
    <row r="30" spans="1:20" ht="14.25">
      <c r="A30" s="3" t="s">
        <v>104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80"/>
    </row>
    <row r="31" spans="1:20">
      <c r="A31" s="3" t="s">
        <v>105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2"/>
    </row>
    <row r="32" spans="1:20" ht="14.25">
      <c r="A32" s="3" t="s">
        <v>90</v>
      </c>
      <c r="T32" s="89"/>
    </row>
    <row r="33" spans="1:20">
      <c r="A33" s="3" t="s">
        <v>91</v>
      </c>
      <c r="T33" s="89"/>
    </row>
    <row r="34" spans="1:20">
      <c r="A34" s="4" t="s">
        <v>92</v>
      </c>
      <c r="T34" s="89"/>
    </row>
  </sheetData>
  <sortState xmlns:xlrd2="http://schemas.microsoft.com/office/spreadsheetml/2017/richdata2" ref="A5:T28">
    <sortCondition descending="1" ref="Q5:Q28"/>
  </sortState>
  <mergeCells count="6">
    <mergeCell ref="B3:E3"/>
    <mergeCell ref="G3:J3"/>
    <mergeCell ref="L3:O3"/>
    <mergeCell ref="D4:E4"/>
    <mergeCell ref="I4:J4"/>
    <mergeCell ref="N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9F4E-2D8A-4E1B-97D1-ED4421D8F7D1}">
  <dimension ref="A1:Z65"/>
  <sheetViews>
    <sheetView workbookViewId="0">
      <selection activeCell="W27" sqref="W27"/>
    </sheetView>
  </sheetViews>
  <sheetFormatPr defaultRowHeight="12.75"/>
  <cols>
    <col min="1" max="1" width="5.42578125" style="278" customWidth="1"/>
    <col min="2" max="3" width="4.7109375" style="278" customWidth="1"/>
    <col min="4" max="4" width="6.42578125" style="278" customWidth="1"/>
    <col min="5" max="20" width="4.7109375" style="278" customWidth="1"/>
    <col min="21" max="21" width="4.42578125" style="278" customWidth="1"/>
    <col min="22" max="22" width="5.42578125" style="278" customWidth="1"/>
    <col min="23" max="25" width="4.7109375" style="278" customWidth="1"/>
    <col min="26" max="26" width="5" style="278" customWidth="1"/>
  </cols>
  <sheetData>
    <row r="1" spans="1:26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  <c r="O1" s="150"/>
      <c r="P1" s="148"/>
      <c r="Q1" s="148"/>
      <c r="R1" s="148"/>
      <c r="S1" s="148"/>
      <c r="T1" s="151"/>
      <c r="U1" s="148"/>
      <c r="V1" s="148"/>
      <c r="W1" s="148"/>
      <c r="X1" s="148"/>
      <c r="Y1" s="148"/>
      <c r="Z1" s="148"/>
    </row>
    <row r="2" spans="1:26">
      <c r="A2" s="148"/>
      <c r="B2" s="152" t="s">
        <v>106</v>
      </c>
      <c r="C2" s="148"/>
      <c r="D2" s="148"/>
      <c r="E2" s="148"/>
      <c r="F2" s="148"/>
      <c r="G2" s="148"/>
      <c r="H2" s="148"/>
      <c r="I2" s="333" t="s">
        <v>107</v>
      </c>
      <c r="J2" s="334"/>
      <c r="K2" s="148"/>
      <c r="L2" s="148"/>
      <c r="M2" s="148"/>
      <c r="N2" s="149"/>
      <c r="O2" s="335"/>
      <c r="P2" s="334"/>
      <c r="Q2" s="148"/>
      <c r="R2" s="148"/>
      <c r="S2" s="148"/>
      <c r="T2" s="151"/>
      <c r="U2" s="148"/>
      <c r="V2" s="148"/>
      <c r="W2" s="148"/>
      <c r="X2" s="148"/>
      <c r="Y2" s="148"/>
      <c r="Z2" s="148"/>
    </row>
    <row r="3" spans="1:26">
      <c r="A3" s="148"/>
      <c r="B3" s="152" t="s">
        <v>108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150"/>
      <c r="P3" s="148"/>
      <c r="Q3" s="148"/>
      <c r="R3" s="148"/>
      <c r="S3" s="148"/>
      <c r="T3" s="151"/>
      <c r="U3" s="148"/>
      <c r="V3" s="148"/>
      <c r="W3" s="148"/>
      <c r="X3" s="148"/>
      <c r="Y3" s="148"/>
      <c r="Z3" s="148"/>
    </row>
    <row r="4" spans="1:26">
      <c r="A4" s="148"/>
      <c r="B4" s="148"/>
      <c r="C4" s="148"/>
      <c r="D4" s="148"/>
      <c r="E4" s="148"/>
      <c r="F4" s="148"/>
      <c r="G4" s="150"/>
      <c r="H4" s="148"/>
      <c r="I4" s="153" t="s">
        <v>109</v>
      </c>
      <c r="J4" s="148"/>
      <c r="K4" s="148"/>
      <c r="L4" s="148"/>
      <c r="M4" s="148"/>
      <c r="N4" s="148"/>
      <c r="O4" s="150"/>
      <c r="P4" s="148"/>
      <c r="Q4" s="148"/>
      <c r="R4" s="148"/>
      <c r="S4" s="148"/>
      <c r="T4" s="151"/>
      <c r="U4" s="148"/>
      <c r="V4" s="148"/>
      <c r="W4" s="148"/>
      <c r="X4" s="148"/>
      <c r="Y4" s="148"/>
      <c r="Z4" s="148"/>
    </row>
    <row r="5" spans="1:26" ht="13.5" thickBot="1">
      <c r="A5" s="154"/>
      <c r="B5" s="336" t="s">
        <v>12</v>
      </c>
      <c r="C5" s="337"/>
      <c r="D5" s="336" t="s">
        <v>14</v>
      </c>
      <c r="E5" s="338"/>
      <c r="F5" s="336" t="s">
        <v>14</v>
      </c>
      <c r="G5" s="337"/>
      <c r="H5" s="336" t="s">
        <v>12</v>
      </c>
      <c r="I5" s="338"/>
      <c r="J5" s="336" t="s">
        <v>12</v>
      </c>
      <c r="K5" s="338"/>
      <c r="L5" s="336" t="s">
        <v>14</v>
      </c>
      <c r="M5" s="338"/>
      <c r="N5" s="336" t="s">
        <v>14</v>
      </c>
      <c r="O5" s="337"/>
      <c r="P5" s="336" t="s">
        <v>12</v>
      </c>
      <c r="Q5" s="338"/>
      <c r="R5" s="336" t="s">
        <v>12</v>
      </c>
      <c r="S5" s="338"/>
      <c r="T5" s="340" t="s">
        <v>14</v>
      </c>
      <c r="U5" s="338"/>
      <c r="V5" s="336" t="s">
        <v>14</v>
      </c>
      <c r="W5" s="338"/>
      <c r="X5" s="336" t="s">
        <v>12</v>
      </c>
      <c r="Y5" s="338"/>
      <c r="Z5" s="148"/>
    </row>
    <row r="6" spans="1:26">
      <c r="A6" s="155" t="s">
        <v>110</v>
      </c>
      <c r="B6" s="156">
        <f>B7+1</f>
        <v>181</v>
      </c>
      <c r="C6" s="157">
        <v>1</v>
      </c>
      <c r="D6" s="156">
        <f>B6+1</f>
        <v>182</v>
      </c>
      <c r="E6" s="157">
        <v>1</v>
      </c>
      <c r="F6" s="156">
        <f>D6+1</f>
        <v>183</v>
      </c>
      <c r="G6" s="157">
        <v>8</v>
      </c>
      <c r="H6" s="156">
        <f>F6+1</f>
        <v>184</v>
      </c>
      <c r="I6" s="157">
        <v>8</v>
      </c>
      <c r="J6" s="156">
        <f>H6+1</f>
        <v>185</v>
      </c>
      <c r="K6" s="157">
        <v>19</v>
      </c>
      <c r="L6" s="156">
        <f>J6+1</f>
        <v>186</v>
      </c>
      <c r="M6" s="157">
        <v>19</v>
      </c>
      <c r="N6" s="156">
        <f>L6+1</f>
        <v>187</v>
      </c>
      <c r="O6" s="157">
        <v>12</v>
      </c>
      <c r="P6" s="156">
        <f>N6+1</f>
        <v>188</v>
      </c>
      <c r="Q6" s="157">
        <v>12</v>
      </c>
      <c r="R6" s="156">
        <f>P6+1</f>
        <v>189</v>
      </c>
      <c r="S6" s="157">
        <v>4</v>
      </c>
      <c r="T6" s="158">
        <f>R6+1</f>
        <v>190</v>
      </c>
      <c r="U6" s="157">
        <v>4</v>
      </c>
      <c r="V6" s="156">
        <f>T6+1</f>
        <v>191</v>
      </c>
      <c r="W6" s="157">
        <v>11</v>
      </c>
      <c r="X6" s="156">
        <f>V6+1</f>
        <v>192</v>
      </c>
      <c r="Y6" s="157">
        <v>11</v>
      </c>
      <c r="Z6" s="159">
        <v>16</v>
      </c>
    </row>
    <row r="7" spans="1:26">
      <c r="A7" s="160"/>
      <c r="B7" s="161">
        <f>D7+1</f>
        <v>180</v>
      </c>
      <c r="C7" s="162">
        <v>17</v>
      </c>
      <c r="D7" s="161">
        <f>F7+1</f>
        <v>179</v>
      </c>
      <c r="E7" s="162">
        <v>17</v>
      </c>
      <c r="F7" s="161">
        <f>H7+1</f>
        <v>178</v>
      </c>
      <c r="G7" s="162">
        <v>5</v>
      </c>
      <c r="H7" s="161">
        <f>J7+1</f>
        <v>177</v>
      </c>
      <c r="I7" s="162">
        <v>5</v>
      </c>
      <c r="J7" s="161">
        <f>L7+1</f>
        <v>176</v>
      </c>
      <c r="K7" s="162">
        <v>14</v>
      </c>
      <c r="L7" s="161">
        <f>N7+1</f>
        <v>175</v>
      </c>
      <c r="M7" s="162">
        <v>14</v>
      </c>
      <c r="N7" s="161">
        <f>P7+1</f>
        <v>174</v>
      </c>
      <c r="O7" s="162">
        <v>24</v>
      </c>
      <c r="P7" s="161">
        <f>R7+1</f>
        <v>173</v>
      </c>
      <c r="Q7" s="162">
        <v>24</v>
      </c>
      <c r="R7" s="161">
        <f>T7+1</f>
        <v>172</v>
      </c>
      <c r="S7" s="162">
        <v>18</v>
      </c>
      <c r="T7" s="163">
        <f>V7+1</f>
        <v>171</v>
      </c>
      <c r="U7" s="162">
        <v>18</v>
      </c>
      <c r="V7" s="161">
        <f>X7+1</f>
        <v>170</v>
      </c>
      <c r="W7" s="162">
        <v>20</v>
      </c>
      <c r="X7" s="161">
        <f>X8+1</f>
        <v>169</v>
      </c>
      <c r="Y7" s="162">
        <v>20</v>
      </c>
      <c r="Z7" s="159">
        <v>15</v>
      </c>
    </row>
    <row r="8" spans="1:26">
      <c r="A8" s="164"/>
      <c r="B8" s="161">
        <f>B9+1</f>
        <v>157</v>
      </c>
      <c r="C8" s="162">
        <v>2</v>
      </c>
      <c r="D8" s="161">
        <f>B8+1</f>
        <v>158</v>
      </c>
      <c r="E8" s="162">
        <v>2</v>
      </c>
      <c r="F8" s="161">
        <f>D8+1</f>
        <v>159</v>
      </c>
      <c r="G8" s="162">
        <v>22</v>
      </c>
      <c r="H8" s="161">
        <f>F8+1</f>
        <v>160</v>
      </c>
      <c r="I8" s="162">
        <v>22</v>
      </c>
      <c r="J8" s="161">
        <f>H8+1</f>
        <v>161</v>
      </c>
      <c r="K8" s="162">
        <v>23</v>
      </c>
      <c r="L8" s="161">
        <f>J8+1</f>
        <v>162</v>
      </c>
      <c r="M8" s="162">
        <v>23</v>
      </c>
      <c r="N8" s="161">
        <f>L8+1</f>
        <v>163</v>
      </c>
      <c r="O8" s="162">
        <v>21</v>
      </c>
      <c r="P8" s="161">
        <f>N8+1</f>
        <v>164</v>
      </c>
      <c r="Q8" s="162">
        <v>21</v>
      </c>
      <c r="R8" s="161">
        <f>P8+1</f>
        <v>165</v>
      </c>
      <c r="S8" s="162">
        <v>3</v>
      </c>
      <c r="T8" s="163">
        <f>R8+1</f>
        <v>166</v>
      </c>
      <c r="U8" s="162">
        <v>3</v>
      </c>
      <c r="V8" s="161">
        <f>T8+1</f>
        <v>167</v>
      </c>
      <c r="W8" s="162">
        <v>10</v>
      </c>
      <c r="X8" s="161">
        <f>V8+1</f>
        <v>168</v>
      </c>
      <c r="Y8" s="162">
        <v>10</v>
      </c>
      <c r="Z8" s="159">
        <v>14</v>
      </c>
    </row>
    <row r="9" spans="1:26" ht="13.5" thickBot="1">
      <c r="A9" s="165"/>
      <c r="B9" s="166">
        <f>D9+1</f>
        <v>156</v>
      </c>
      <c r="C9" s="167">
        <v>9</v>
      </c>
      <c r="D9" s="166">
        <f>F9+1</f>
        <v>155</v>
      </c>
      <c r="E9" s="167">
        <v>9</v>
      </c>
      <c r="F9" s="166">
        <f>H9+1</f>
        <v>154</v>
      </c>
      <c r="G9" s="167">
        <v>13</v>
      </c>
      <c r="H9" s="166">
        <f>J9+1</f>
        <v>153</v>
      </c>
      <c r="I9" s="167">
        <v>13</v>
      </c>
      <c r="J9" s="166">
        <f>L9+1</f>
        <v>152</v>
      </c>
      <c r="K9" s="167">
        <v>16</v>
      </c>
      <c r="L9" s="166">
        <f>N9+1</f>
        <v>151</v>
      </c>
      <c r="M9" s="167">
        <v>16</v>
      </c>
      <c r="N9" s="166">
        <f>P9+1</f>
        <v>150</v>
      </c>
      <c r="O9" s="167">
        <v>7</v>
      </c>
      <c r="P9" s="166">
        <f>R9+1</f>
        <v>149</v>
      </c>
      <c r="Q9" s="167">
        <v>7</v>
      </c>
      <c r="R9" s="166">
        <f>T9+1</f>
        <v>148</v>
      </c>
      <c r="S9" s="167">
        <v>6</v>
      </c>
      <c r="T9" s="168">
        <f>V9+1</f>
        <v>147</v>
      </c>
      <c r="U9" s="167">
        <v>6</v>
      </c>
      <c r="V9" s="166">
        <f>X9+1</f>
        <v>146</v>
      </c>
      <c r="W9" s="167">
        <v>15</v>
      </c>
      <c r="X9" s="166">
        <f>X10+1</f>
        <v>145</v>
      </c>
      <c r="Y9" s="167">
        <v>15</v>
      </c>
      <c r="Z9" s="159">
        <v>13</v>
      </c>
    </row>
    <row r="10" spans="1:26">
      <c r="A10" s="155" t="s">
        <v>111</v>
      </c>
      <c r="B10" s="156">
        <f>B11+1</f>
        <v>133</v>
      </c>
      <c r="C10" s="157">
        <v>10</v>
      </c>
      <c r="D10" s="156">
        <f>B10+1</f>
        <v>134</v>
      </c>
      <c r="E10" s="157">
        <v>10</v>
      </c>
      <c r="F10" s="156">
        <f>D10+1</f>
        <v>135</v>
      </c>
      <c r="G10" s="157">
        <v>2</v>
      </c>
      <c r="H10" s="156">
        <f>F10+1</f>
        <v>136</v>
      </c>
      <c r="I10" s="157">
        <v>2</v>
      </c>
      <c r="J10" s="156">
        <f>H10+1</f>
        <v>137</v>
      </c>
      <c r="K10" s="157">
        <v>12</v>
      </c>
      <c r="L10" s="156">
        <f>J10+1</f>
        <v>138</v>
      </c>
      <c r="M10" s="157">
        <v>12</v>
      </c>
      <c r="N10" s="156">
        <f>L10+1</f>
        <v>139</v>
      </c>
      <c r="O10" s="157">
        <v>15</v>
      </c>
      <c r="P10" s="156">
        <f>N10+1</f>
        <v>140</v>
      </c>
      <c r="Q10" s="157">
        <v>15</v>
      </c>
      <c r="R10" s="156">
        <f>P10+1</f>
        <v>141</v>
      </c>
      <c r="S10" s="157">
        <v>9</v>
      </c>
      <c r="T10" s="158">
        <f>R10+1</f>
        <v>142</v>
      </c>
      <c r="U10" s="157">
        <v>9</v>
      </c>
      <c r="V10" s="156">
        <f>T10+1</f>
        <v>143</v>
      </c>
      <c r="W10" s="157">
        <v>22</v>
      </c>
      <c r="X10" s="156">
        <f>V10+1</f>
        <v>144</v>
      </c>
      <c r="Y10" s="157">
        <v>22</v>
      </c>
      <c r="Z10" s="159">
        <v>12</v>
      </c>
    </row>
    <row r="11" spans="1:26">
      <c r="A11" s="160"/>
      <c r="B11" s="161">
        <f>D11+1</f>
        <v>132</v>
      </c>
      <c r="C11" s="162">
        <v>11</v>
      </c>
      <c r="D11" s="161">
        <f>F11+1</f>
        <v>131</v>
      </c>
      <c r="E11" s="162">
        <v>11</v>
      </c>
      <c r="F11" s="161">
        <f>H11+1</f>
        <v>130</v>
      </c>
      <c r="G11" s="162">
        <v>24</v>
      </c>
      <c r="H11" s="161">
        <f>J11+1</f>
        <v>129</v>
      </c>
      <c r="I11" s="162">
        <v>24</v>
      </c>
      <c r="J11" s="161">
        <f>L11+1</f>
        <v>128</v>
      </c>
      <c r="K11" s="162">
        <v>5</v>
      </c>
      <c r="L11" s="161">
        <f>N11+1</f>
        <v>127</v>
      </c>
      <c r="M11" s="162">
        <v>5</v>
      </c>
      <c r="N11" s="161">
        <f>P11+1</f>
        <v>126</v>
      </c>
      <c r="O11" s="162">
        <v>18</v>
      </c>
      <c r="P11" s="161">
        <f>R11+1</f>
        <v>125</v>
      </c>
      <c r="Q11" s="162">
        <v>18</v>
      </c>
      <c r="R11" s="161">
        <f>T11+1</f>
        <v>124</v>
      </c>
      <c r="S11" s="162">
        <v>13</v>
      </c>
      <c r="T11" s="163">
        <f>V11+1</f>
        <v>123</v>
      </c>
      <c r="U11" s="162">
        <v>13</v>
      </c>
      <c r="V11" s="161">
        <f>X11+1</f>
        <v>122</v>
      </c>
      <c r="W11" s="162">
        <v>1</v>
      </c>
      <c r="X11" s="161">
        <f>X12+1</f>
        <v>121</v>
      </c>
      <c r="Y11" s="162">
        <v>1</v>
      </c>
      <c r="Z11" s="159">
        <v>11</v>
      </c>
    </row>
    <row r="12" spans="1:26">
      <c r="A12" s="164"/>
      <c r="B12" s="161">
        <f>B13+1</f>
        <v>109</v>
      </c>
      <c r="C12" s="162">
        <v>21</v>
      </c>
      <c r="D12" s="161">
        <f>B12+1</f>
        <v>110</v>
      </c>
      <c r="E12" s="162">
        <v>21</v>
      </c>
      <c r="F12" s="161">
        <f>D12+1</f>
        <v>111</v>
      </c>
      <c r="G12" s="162">
        <v>17</v>
      </c>
      <c r="H12" s="161">
        <f>F12+1</f>
        <v>112</v>
      </c>
      <c r="I12" s="162">
        <v>17</v>
      </c>
      <c r="J12" s="161">
        <f>H12+1</f>
        <v>113</v>
      </c>
      <c r="K12" s="162">
        <v>8</v>
      </c>
      <c r="L12" s="161">
        <f>J12+1</f>
        <v>114</v>
      </c>
      <c r="M12" s="162">
        <v>8</v>
      </c>
      <c r="N12" s="161">
        <f>L12+1</f>
        <v>115</v>
      </c>
      <c r="O12" s="162">
        <v>14</v>
      </c>
      <c r="P12" s="161">
        <f>N12+1</f>
        <v>116</v>
      </c>
      <c r="Q12" s="162">
        <v>14</v>
      </c>
      <c r="R12" s="161">
        <f>P12+1</f>
        <v>117</v>
      </c>
      <c r="S12" s="162">
        <v>4</v>
      </c>
      <c r="T12" s="163">
        <f>R12+1</f>
        <v>118</v>
      </c>
      <c r="U12" s="162">
        <v>4</v>
      </c>
      <c r="V12" s="161">
        <f>T12+1</f>
        <v>119</v>
      </c>
      <c r="W12" s="162">
        <v>23</v>
      </c>
      <c r="X12" s="161">
        <f>V12+1</f>
        <v>120</v>
      </c>
      <c r="Y12" s="162">
        <v>23</v>
      </c>
      <c r="Z12" s="159">
        <v>10</v>
      </c>
    </row>
    <row r="13" spans="1:26" ht="13.5" thickBot="1">
      <c r="A13" s="165"/>
      <c r="B13" s="166">
        <f>D13+1</f>
        <v>108</v>
      </c>
      <c r="C13" s="167">
        <v>7</v>
      </c>
      <c r="D13" s="166">
        <f>F13+1</f>
        <v>107</v>
      </c>
      <c r="E13" s="167">
        <v>7</v>
      </c>
      <c r="F13" s="166">
        <f>H13+1</f>
        <v>106</v>
      </c>
      <c r="G13" s="167">
        <v>20</v>
      </c>
      <c r="H13" s="166">
        <f>J13+1</f>
        <v>105</v>
      </c>
      <c r="I13" s="167">
        <v>20</v>
      </c>
      <c r="J13" s="166">
        <f>L13+1</f>
        <v>104</v>
      </c>
      <c r="K13" s="167">
        <v>19</v>
      </c>
      <c r="L13" s="166">
        <f>N13+1</f>
        <v>103</v>
      </c>
      <c r="M13" s="167">
        <v>19</v>
      </c>
      <c r="N13" s="166">
        <f>P13+1</f>
        <v>102</v>
      </c>
      <c r="O13" s="167">
        <v>16</v>
      </c>
      <c r="P13" s="166">
        <f>R13+1</f>
        <v>101</v>
      </c>
      <c r="Q13" s="167">
        <v>16</v>
      </c>
      <c r="R13" s="166">
        <f>T13+1</f>
        <v>100</v>
      </c>
      <c r="S13" s="167">
        <v>6</v>
      </c>
      <c r="T13" s="168">
        <f>V13+1</f>
        <v>99</v>
      </c>
      <c r="U13" s="167">
        <v>6</v>
      </c>
      <c r="V13" s="166">
        <f>X13+1</f>
        <v>98</v>
      </c>
      <c r="W13" s="167">
        <v>3</v>
      </c>
      <c r="X13" s="166">
        <f>X14+1</f>
        <v>97</v>
      </c>
      <c r="Y13" s="167">
        <v>3</v>
      </c>
      <c r="Z13" s="169">
        <v>9</v>
      </c>
    </row>
    <row r="14" spans="1:26">
      <c r="A14" s="170" t="s">
        <v>112</v>
      </c>
      <c r="B14" s="156">
        <f>B15+1</f>
        <v>85</v>
      </c>
      <c r="C14" s="157">
        <v>10</v>
      </c>
      <c r="D14" s="156">
        <f>B14+1</f>
        <v>86</v>
      </c>
      <c r="E14" s="157">
        <v>10</v>
      </c>
      <c r="F14" s="156">
        <f>D14+1</f>
        <v>87</v>
      </c>
      <c r="G14" s="157">
        <v>6</v>
      </c>
      <c r="H14" s="156">
        <f>F14+1</f>
        <v>88</v>
      </c>
      <c r="I14" s="157">
        <v>6</v>
      </c>
      <c r="J14" s="156">
        <f>H14+1</f>
        <v>89</v>
      </c>
      <c r="K14" s="157">
        <v>23</v>
      </c>
      <c r="L14" s="156">
        <f>J14+1</f>
        <v>90</v>
      </c>
      <c r="M14" s="157">
        <v>23</v>
      </c>
      <c r="N14" s="156">
        <f>L14+1</f>
        <v>91</v>
      </c>
      <c r="O14" s="157">
        <v>19</v>
      </c>
      <c r="P14" s="156">
        <f>N14+1</f>
        <v>92</v>
      </c>
      <c r="Q14" s="157">
        <v>19</v>
      </c>
      <c r="R14" s="156">
        <f>P14+1</f>
        <v>93</v>
      </c>
      <c r="S14" s="157">
        <v>20</v>
      </c>
      <c r="T14" s="158">
        <f>R14+1</f>
        <v>94</v>
      </c>
      <c r="U14" s="157">
        <v>20</v>
      </c>
      <c r="V14" s="156">
        <f>T14+1</f>
        <v>95</v>
      </c>
      <c r="W14" s="157">
        <v>9</v>
      </c>
      <c r="X14" s="156">
        <f>V14+1</f>
        <v>96</v>
      </c>
      <c r="Y14" s="157">
        <v>9</v>
      </c>
      <c r="Z14" s="169">
        <v>8</v>
      </c>
    </row>
    <row r="15" spans="1:26">
      <c r="A15" s="160"/>
      <c r="B15" s="161">
        <f>D15+1</f>
        <v>84</v>
      </c>
      <c r="C15" s="162">
        <v>7</v>
      </c>
      <c r="D15" s="161">
        <f>F15+1</f>
        <v>83</v>
      </c>
      <c r="E15" s="162">
        <v>7</v>
      </c>
      <c r="F15" s="161">
        <f>H15+1</f>
        <v>82</v>
      </c>
      <c r="G15" s="162">
        <v>1</v>
      </c>
      <c r="H15" s="161">
        <f>J15+1</f>
        <v>81</v>
      </c>
      <c r="I15" s="162">
        <v>1</v>
      </c>
      <c r="J15" s="161">
        <f>L15+1</f>
        <v>80</v>
      </c>
      <c r="K15" s="162">
        <v>2</v>
      </c>
      <c r="L15" s="161">
        <f>N15+1</f>
        <v>79</v>
      </c>
      <c r="M15" s="162">
        <v>2</v>
      </c>
      <c r="N15" s="161">
        <f>P15+1</f>
        <v>78</v>
      </c>
      <c r="O15" s="162">
        <v>4</v>
      </c>
      <c r="P15" s="161">
        <f>R15+1</f>
        <v>77</v>
      </c>
      <c r="Q15" s="162">
        <v>4</v>
      </c>
      <c r="R15" s="161">
        <f>T15+1</f>
        <v>76</v>
      </c>
      <c r="S15" s="162">
        <v>17</v>
      </c>
      <c r="T15" s="163">
        <f>V15+1</f>
        <v>75</v>
      </c>
      <c r="U15" s="162">
        <v>17</v>
      </c>
      <c r="V15" s="161">
        <f>X15+1</f>
        <v>74</v>
      </c>
      <c r="W15" s="162">
        <v>8</v>
      </c>
      <c r="X15" s="161">
        <f>X16+1</f>
        <v>73</v>
      </c>
      <c r="Y15" s="162">
        <v>8</v>
      </c>
      <c r="Z15" s="169">
        <v>7</v>
      </c>
    </row>
    <row r="16" spans="1:26">
      <c r="A16" s="160"/>
      <c r="B16" s="161">
        <f>B17+1</f>
        <v>61</v>
      </c>
      <c r="C16" s="162">
        <v>5</v>
      </c>
      <c r="D16" s="161">
        <f>B16+1</f>
        <v>62</v>
      </c>
      <c r="E16" s="162">
        <v>5</v>
      </c>
      <c r="F16" s="161">
        <f>D16+1</f>
        <v>63</v>
      </c>
      <c r="G16" s="162">
        <v>16</v>
      </c>
      <c r="H16" s="161">
        <f>F16+1</f>
        <v>64</v>
      </c>
      <c r="I16" s="162">
        <v>16</v>
      </c>
      <c r="J16" s="161">
        <f>H16+1</f>
        <v>65</v>
      </c>
      <c r="K16" s="162">
        <v>11</v>
      </c>
      <c r="L16" s="161">
        <f>J16+1</f>
        <v>66</v>
      </c>
      <c r="M16" s="162">
        <v>11</v>
      </c>
      <c r="N16" s="161">
        <f>L16+1</f>
        <v>67</v>
      </c>
      <c r="O16" s="162">
        <v>21</v>
      </c>
      <c r="P16" s="161">
        <f>N16+1</f>
        <v>68</v>
      </c>
      <c r="Q16" s="162">
        <v>21</v>
      </c>
      <c r="R16" s="161">
        <f>P16+1</f>
        <v>69</v>
      </c>
      <c r="S16" s="162">
        <v>13</v>
      </c>
      <c r="T16" s="163">
        <f>R16+1</f>
        <v>70</v>
      </c>
      <c r="U16" s="162">
        <v>13</v>
      </c>
      <c r="V16" s="161">
        <f>T16+1</f>
        <v>71</v>
      </c>
      <c r="W16" s="162">
        <v>15</v>
      </c>
      <c r="X16" s="161">
        <f>V16+1</f>
        <v>72</v>
      </c>
      <c r="Y16" s="162">
        <v>15</v>
      </c>
      <c r="Z16" s="169">
        <v>6</v>
      </c>
    </row>
    <row r="17" spans="1:26" ht="13.5" thickBot="1">
      <c r="A17" s="171"/>
      <c r="B17" s="166">
        <f>D17+1</f>
        <v>60</v>
      </c>
      <c r="C17" s="167">
        <v>24</v>
      </c>
      <c r="D17" s="166">
        <f>F17+1</f>
        <v>59</v>
      </c>
      <c r="E17" s="167">
        <v>24</v>
      </c>
      <c r="F17" s="166">
        <f>H17+1</f>
        <v>58</v>
      </c>
      <c r="G17" s="167">
        <v>22</v>
      </c>
      <c r="H17" s="166">
        <f>J17+1</f>
        <v>57</v>
      </c>
      <c r="I17" s="167">
        <v>22</v>
      </c>
      <c r="J17" s="166">
        <f>L17+1</f>
        <v>56</v>
      </c>
      <c r="K17" s="167">
        <v>12</v>
      </c>
      <c r="L17" s="166">
        <f>N17+1</f>
        <v>55</v>
      </c>
      <c r="M17" s="167">
        <v>12</v>
      </c>
      <c r="N17" s="166">
        <f>P17+1</f>
        <v>54</v>
      </c>
      <c r="O17" s="167">
        <v>3</v>
      </c>
      <c r="P17" s="166">
        <f>R17+1</f>
        <v>53</v>
      </c>
      <c r="Q17" s="167">
        <v>3</v>
      </c>
      <c r="R17" s="166">
        <f>T17+1</f>
        <v>52</v>
      </c>
      <c r="S17" s="167">
        <v>14</v>
      </c>
      <c r="T17" s="168">
        <f>V17+1</f>
        <v>51</v>
      </c>
      <c r="U17" s="167">
        <v>14</v>
      </c>
      <c r="V17" s="166">
        <f>X17+1</f>
        <v>50</v>
      </c>
      <c r="W17" s="167">
        <v>18</v>
      </c>
      <c r="X17" s="166">
        <f>X18+1</f>
        <v>49</v>
      </c>
      <c r="Y17" s="167">
        <v>18</v>
      </c>
      <c r="Z17" s="169">
        <v>5</v>
      </c>
    </row>
    <row r="18" spans="1:26">
      <c r="A18" s="155" t="s">
        <v>113</v>
      </c>
      <c r="B18" s="156">
        <f>B19+1</f>
        <v>37</v>
      </c>
      <c r="C18" s="157">
        <v>19</v>
      </c>
      <c r="D18" s="156">
        <f>B18+1</f>
        <v>38</v>
      </c>
      <c r="E18" s="157">
        <v>19</v>
      </c>
      <c r="F18" s="156">
        <f>D18+1</f>
        <v>39</v>
      </c>
      <c r="G18" s="157">
        <v>20</v>
      </c>
      <c r="H18" s="156">
        <f>F18+1</f>
        <v>40</v>
      </c>
      <c r="I18" s="157">
        <v>20</v>
      </c>
      <c r="J18" s="156">
        <f>H18+1</f>
        <v>41</v>
      </c>
      <c r="K18" s="157">
        <v>21</v>
      </c>
      <c r="L18" s="156">
        <f>J18+1</f>
        <v>42</v>
      </c>
      <c r="M18" s="157">
        <v>21</v>
      </c>
      <c r="N18" s="156">
        <f>L18+1</f>
        <v>43</v>
      </c>
      <c r="O18" s="157">
        <v>22</v>
      </c>
      <c r="P18" s="156">
        <f>N18+1</f>
        <v>44</v>
      </c>
      <c r="Q18" s="157">
        <v>22</v>
      </c>
      <c r="R18" s="156">
        <f>P18+1</f>
        <v>45</v>
      </c>
      <c r="S18" s="157">
        <v>23</v>
      </c>
      <c r="T18" s="158">
        <f>R18+1</f>
        <v>46</v>
      </c>
      <c r="U18" s="157">
        <v>23</v>
      </c>
      <c r="V18" s="156">
        <f>T18+1</f>
        <v>47</v>
      </c>
      <c r="W18" s="157">
        <v>24</v>
      </c>
      <c r="X18" s="156">
        <f>V18+1</f>
        <v>48</v>
      </c>
      <c r="Y18" s="157">
        <v>24</v>
      </c>
      <c r="Z18" s="169">
        <v>4</v>
      </c>
    </row>
    <row r="19" spans="1:26">
      <c r="A19" s="160"/>
      <c r="B19" s="161">
        <f>D19+1</f>
        <v>36</v>
      </c>
      <c r="C19" s="162">
        <v>18</v>
      </c>
      <c r="D19" s="161">
        <f>F19+1</f>
        <v>35</v>
      </c>
      <c r="E19" s="162">
        <v>18</v>
      </c>
      <c r="F19" s="161">
        <f>H19+1</f>
        <v>34</v>
      </c>
      <c r="G19" s="162">
        <v>17</v>
      </c>
      <c r="H19" s="161">
        <f>J19+1</f>
        <v>33</v>
      </c>
      <c r="I19" s="162">
        <v>17</v>
      </c>
      <c r="J19" s="161">
        <f>L19+1</f>
        <v>32</v>
      </c>
      <c r="K19" s="162">
        <v>16</v>
      </c>
      <c r="L19" s="161">
        <f>N19+1</f>
        <v>31</v>
      </c>
      <c r="M19" s="162">
        <v>16</v>
      </c>
      <c r="N19" s="161">
        <f>P19+1</f>
        <v>30</v>
      </c>
      <c r="O19" s="162">
        <v>15</v>
      </c>
      <c r="P19" s="161">
        <f>R19+1</f>
        <v>29</v>
      </c>
      <c r="Q19" s="162">
        <v>15</v>
      </c>
      <c r="R19" s="161">
        <f>T19+1</f>
        <v>28</v>
      </c>
      <c r="S19" s="162">
        <v>14</v>
      </c>
      <c r="T19" s="163">
        <f>V19+1</f>
        <v>27</v>
      </c>
      <c r="U19" s="162">
        <v>14</v>
      </c>
      <c r="V19" s="161">
        <f>X19+1</f>
        <v>26</v>
      </c>
      <c r="W19" s="162">
        <v>13</v>
      </c>
      <c r="X19" s="161">
        <f>X20+1</f>
        <v>25</v>
      </c>
      <c r="Y19" s="162">
        <v>13</v>
      </c>
      <c r="Z19" s="169">
        <v>3</v>
      </c>
    </row>
    <row r="20" spans="1:26">
      <c r="A20" s="160"/>
      <c r="B20" s="161">
        <f>B21+1</f>
        <v>13</v>
      </c>
      <c r="C20" s="162">
        <v>7</v>
      </c>
      <c r="D20" s="161">
        <f>B20+1</f>
        <v>14</v>
      </c>
      <c r="E20" s="162">
        <v>7</v>
      </c>
      <c r="F20" s="161">
        <f>D20+1</f>
        <v>15</v>
      </c>
      <c r="G20" s="162">
        <v>8</v>
      </c>
      <c r="H20" s="161">
        <f>F20+1</f>
        <v>16</v>
      </c>
      <c r="I20" s="162">
        <v>8</v>
      </c>
      <c r="J20" s="161">
        <f>H20+1</f>
        <v>17</v>
      </c>
      <c r="K20" s="162">
        <v>9</v>
      </c>
      <c r="L20" s="161">
        <f>J20+1</f>
        <v>18</v>
      </c>
      <c r="M20" s="162">
        <v>9</v>
      </c>
      <c r="N20" s="161">
        <f>L20+1</f>
        <v>19</v>
      </c>
      <c r="O20" s="162">
        <v>10</v>
      </c>
      <c r="P20" s="161">
        <f>N20+1</f>
        <v>20</v>
      </c>
      <c r="Q20" s="162">
        <v>10</v>
      </c>
      <c r="R20" s="161">
        <f>P20+1</f>
        <v>21</v>
      </c>
      <c r="S20" s="162">
        <v>11</v>
      </c>
      <c r="T20" s="163">
        <f>R20+1</f>
        <v>22</v>
      </c>
      <c r="U20" s="162">
        <v>11</v>
      </c>
      <c r="V20" s="161">
        <f>T20+1</f>
        <v>23</v>
      </c>
      <c r="W20" s="162">
        <v>12</v>
      </c>
      <c r="X20" s="161">
        <f>V20+1</f>
        <v>24</v>
      </c>
      <c r="Y20" s="162">
        <v>12</v>
      </c>
      <c r="Z20" s="169">
        <v>2</v>
      </c>
    </row>
    <row r="21" spans="1:26">
      <c r="A21" s="172"/>
      <c r="B21" s="161">
        <f>D21+1</f>
        <v>12</v>
      </c>
      <c r="C21" s="162">
        <v>6</v>
      </c>
      <c r="D21" s="161">
        <f>F21+1</f>
        <v>11</v>
      </c>
      <c r="E21" s="162">
        <v>6</v>
      </c>
      <c r="F21" s="161">
        <f>H21+1</f>
        <v>10</v>
      </c>
      <c r="G21" s="162">
        <v>5</v>
      </c>
      <c r="H21" s="161">
        <f>J21+1</f>
        <v>9</v>
      </c>
      <c r="I21" s="162">
        <v>5</v>
      </c>
      <c r="J21" s="161">
        <f>L21+1</f>
        <v>8</v>
      </c>
      <c r="K21" s="162">
        <v>4</v>
      </c>
      <c r="L21" s="161">
        <f>N21+1</f>
        <v>7</v>
      </c>
      <c r="M21" s="162">
        <v>4</v>
      </c>
      <c r="N21" s="161">
        <f>P21+1</f>
        <v>6</v>
      </c>
      <c r="O21" s="162">
        <v>3</v>
      </c>
      <c r="P21" s="161">
        <f>R21+1</f>
        <v>5</v>
      </c>
      <c r="Q21" s="162">
        <v>3</v>
      </c>
      <c r="R21" s="161">
        <f>T21+1</f>
        <v>4</v>
      </c>
      <c r="S21" s="162">
        <v>2</v>
      </c>
      <c r="T21" s="163">
        <f>V21+1</f>
        <v>3</v>
      </c>
      <c r="U21" s="162">
        <v>2</v>
      </c>
      <c r="V21" s="161">
        <f>X21+1</f>
        <v>2</v>
      </c>
      <c r="W21" s="162">
        <v>1</v>
      </c>
      <c r="X21" s="161">
        <v>1</v>
      </c>
      <c r="Y21" s="162">
        <v>1</v>
      </c>
      <c r="Z21" s="169">
        <v>1</v>
      </c>
    </row>
    <row r="22" spans="1:26">
      <c r="A22" s="173"/>
      <c r="B22" s="173"/>
      <c r="C22" s="174"/>
      <c r="D22" s="173"/>
      <c r="E22" s="173"/>
      <c r="F22" s="173"/>
      <c r="G22" s="173"/>
      <c r="H22" s="173"/>
      <c r="I22" s="173"/>
      <c r="J22" s="175" t="s">
        <v>114</v>
      </c>
      <c r="K22" s="173"/>
      <c r="L22" s="173"/>
      <c r="M22" s="173"/>
      <c r="N22" s="173"/>
      <c r="O22" s="176"/>
      <c r="P22" s="176"/>
      <c r="Q22" s="176"/>
      <c r="R22" s="176"/>
      <c r="S22" s="173"/>
      <c r="T22" s="177"/>
      <c r="U22" s="173"/>
      <c r="V22" s="173"/>
      <c r="W22" s="173"/>
      <c r="X22" s="173"/>
      <c r="Y22" s="173"/>
      <c r="Z22" s="178"/>
    </row>
    <row r="23" spans="1:26" ht="13.5" thickBot="1">
      <c r="A23" s="179"/>
      <c r="B23" s="179"/>
      <c r="C23" s="180"/>
      <c r="D23" s="179"/>
      <c r="E23" s="178"/>
      <c r="F23" s="179"/>
      <c r="G23" s="179"/>
      <c r="H23" s="179"/>
      <c r="I23" s="179"/>
      <c r="J23" s="178"/>
      <c r="K23" s="178"/>
      <c r="L23" s="178"/>
      <c r="M23" s="178"/>
      <c r="N23" s="178"/>
      <c r="O23" s="148"/>
      <c r="P23" s="148"/>
      <c r="Q23" s="148"/>
      <c r="R23" s="148"/>
      <c r="S23" s="178"/>
      <c r="T23" s="181"/>
      <c r="U23" s="178"/>
      <c r="V23" s="178"/>
      <c r="W23" s="178"/>
      <c r="X23" s="178"/>
      <c r="Y23" s="178"/>
      <c r="Z23" s="178"/>
    </row>
    <row r="24" spans="1:26" ht="13.5" thickBot="1">
      <c r="A24" s="182" t="s">
        <v>4</v>
      </c>
      <c r="B24" s="327">
        <v>2024</v>
      </c>
      <c r="C24" s="328"/>
      <c r="D24" s="329"/>
      <c r="E24" s="183"/>
      <c r="F24" s="184" t="s">
        <v>4</v>
      </c>
      <c r="G24" s="330">
        <v>2024</v>
      </c>
      <c r="H24" s="331"/>
      <c r="I24" s="332"/>
      <c r="J24" s="185"/>
      <c r="K24" s="148"/>
      <c r="L24" s="148"/>
      <c r="M24" s="148"/>
      <c r="N24" s="178"/>
      <c r="O24" s="178"/>
      <c r="P24" s="148"/>
      <c r="Q24" s="178"/>
      <c r="R24" s="178"/>
      <c r="S24" s="178"/>
      <c r="T24" s="181"/>
      <c r="U24" s="148"/>
      <c r="V24" s="148"/>
      <c r="W24" s="148"/>
      <c r="X24" s="148"/>
      <c r="Y24" s="148"/>
      <c r="Z24" s="148"/>
    </row>
    <row r="25" spans="1:26" ht="13.5" thickBot="1">
      <c r="A25" s="186">
        <v>1</v>
      </c>
      <c r="B25" s="187" t="s">
        <v>115</v>
      </c>
      <c r="C25" s="188"/>
      <c r="D25" s="189"/>
      <c r="E25" s="190"/>
      <c r="F25" s="191">
        <v>11</v>
      </c>
      <c r="G25" s="192" t="s">
        <v>24</v>
      </c>
      <c r="H25" s="188"/>
      <c r="I25" s="189"/>
      <c r="J25" s="193"/>
      <c r="K25" s="148"/>
      <c r="L25" s="194" t="s">
        <v>116</v>
      </c>
      <c r="M25" s="195"/>
      <c r="N25" s="195"/>
      <c r="O25" s="339"/>
      <c r="P25" s="339"/>
      <c r="Q25" s="339"/>
      <c r="R25" s="339"/>
      <c r="S25" s="196"/>
      <c r="T25" s="151"/>
      <c r="U25" s="148"/>
      <c r="V25" s="148"/>
      <c r="W25" s="148"/>
      <c r="X25" s="148"/>
      <c r="Y25" s="148"/>
      <c r="Z25" s="148"/>
    </row>
    <row r="26" spans="1:26" ht="13.5" thickBot="1">
      <c r="A26" s="197">
        <v>2</v>
      </c>
      <c r="B26" s="192" t="s">
        <v>15</v>
      </c>
      <c r="C26" s="198"/>
      <c r="D26" s="199"/>
      <c r="E26" s="190"/>
      <c r="F26" s="200">
        <v>12</v>
      </c>
      <c r="G26" s="192" t="s">
        <v>25</v>
      </c>
      <c r="H26" s="198"/>
      <c r="I26" s="199"/>
      <c r="J26" s="201"/>
      <c r="K26" s="148"/>
      <c r="L26" s="202" t="s">
        <v>117</v>
      </c>
      <c r="M26" s="203"/>
      <c r="N26" s="203"/>
      <c r="O26" s="203"/>
      <c r="P26" s="204"/>
      <c r="Q26" s="205"/>
      <c r="R26" s="205"/>
      <c r="S26" s="206"/>
      <c r="T26" s="207"/>
      <c r="U26" s="148"/>
      <c r="V26" s="148"/>
      <c r="W26" s="148"/>
      <c r="X26" s="148"/>
      <c r="Y26" s="148"/>
      <c r="Z26" s="148"/>
    </row>
    <row r="27" spans="1:26">
      <c r="A27" s="197">
        <v>3</v>
      </c>
      <c r="B27" s="192" t="s">
        <v>16</v>
      </c>
      <c r="C27" s="198"/>
      <c r="D27" s="199"/>
      <c r="E27" s="190"/>
      <c r="F27" s="208">
        <v>13</v>
      </c>
      <c r="G27" s="209" t="s">
        <v>26</v>
      </c>
      <c r="H27" s="210"/>
      <c r="I27" s="211"/>
      <c r="J27" s="193"/>
      <c r="K27" s="148"/>
      <c r="L27" s="212" t="s">
        <v>118</v>
      </c>
      <c r="M27" s="213"/>
      <c r="N27" s="213"/>
      <c r="O27" s="214"/>
      <c r="P27" s="215"/>
      <c r="Q27" s="215"/>
      <c r="R27" s="215"/>
      <c r="S27" s="216"/>
      <c r="T27" s="217"/>
      <c r="U27" s="148"/>
      <c r="V27" s="148"/>
      <c r="W27" s="148"/>
      <c r="X27" s="148"/>
      <c r="Y27" s="148"/>
      <c r="Z27" s="148"/>
    </row>
    <row r="28" spans="1:26" ht="14.25">
      <c r="A28" s="197">
        <v>4</v>
      </c>
      <c r="B28" s="192" t="s">
        <v>119</v>
      </c>
      <c r="C28" s="198"/>
      <c r="D28" s="199"/>
      <c r="E28" s="190"/>
      <c r="F28" s="200">
        <v>14</v>
      </c>
      <c r="G28" s="218" t="s">
        <v>27</v>
      </c>
      <c r="H28" s="219"/>
      <c r="I28" s="220"/>
      <c r="J28" s="193"/>
      <c r="K28" s="221"/>
      <c r="L28" s="222" t="s">
        <v>120</v>
      </c>
      <c r="M28" s="223"/>
      <c r="N28" s="223"/>
      <c r="O28" s="224"/>
      <c r="P28" s="225"/>
      <c r="Q28" s="225"/>
      <c r="R28" s="226" t="s">
        <v>121</v>
      </c>
      <c r="S28" s="227"/>
      <c r="T28" s="228"/>
      <c r="U28" s="148"/>
      <c r="V28" s="148"/>
      <c r="W28" s="148"/>
      <c r="X28" s="148"/>
      <c r="Y28" s="148"/>
      <c r="Z28" s="148"/>
    </row>
    <row r="29" spans="1:26">
      <c r="A29" s="197">
        <v>5</v>
      </c>
      <c r="B29" s="218" t="s">
        <v>18</v>
      </c>
      <c r="C29" s="219"/>
      <c r="D29" s="220"/>
      <c r="E29" s="190"/>
      <c r="F29" s="200">
        <v>15</v>
      </c>
      <c r="G29" s="192" t="s">
        <v>28</v>
      </c>
      <c r="H29" s="198"/>
      <c r="I29" s="199"/>
      <c r="J29" s="193"/>
      <c r="K29" s="148"/>
      <c r="L29" s="229"/>
      <c r="M29" s="230"/>
      <c r="N29" s="231" t="s">
        <v>122</v>
      </c>
      <c r="O29" s="230"/>
      <c r="P29" s="230"/>
      <c r="Q29" s="232"/>
      <c r="R29" s="230"/>
      <c r="S29" s="230"/>
      <c r="T29" s="233"/>
      <c r="U29" s="148"/>
      <c r="V29" s="148"/>
      <c r="W29" s="148"/>
      <c r="X29" s="148"/>
      <c r="Y29" s="148"/>
      <c r="Z29" s="148"/>
    </row>
    <row r="30" spans="1:26">
      <c r="A30" s="234">
        <v>6</v>
      </c>
      <c r="B30" s="209" t="s">
        <v>19</v>
      </c>
      <c r="C30" s="210"/>
      <c r="D30" s="235"/>
      <c r="E30" s="190"/>
      <c r="F30" s="200">
        <v>16</v>
      </c>
      <c r="G30" s="192" t="s">
        <v>29</v>
      </c>
      <c r="H30" s="198"/>
      <c r="I30" s="199"/>
      <c r="J30" s="193"/>
      <c r="K30" s="148"/>
      <c r="L30" s="236"/>
      <c r="M30" s="236"/>
      <c r="N30" s="237" t="s">
        <v>123</v>
      </c>
      <c r="O30" s="236"/>
      <c r="P30" s="236"/>
      <c r="Q30" s="232"/>
      <c r="R30" s="230"/>
      <c r="S30" s="230"/>
      <c r="T30" s="233"/>
      <c r="U30" s="148"/>
      <c r="V30" s="148"/>
      <c r="W30" s="148"/>
      <c r="X30" s="148"/>
      <c r="Y30" s="148"/>
      <c r="Z30" s="148"/>
    </row>
    <row r="31" spans="1:26">
      <c r="A31" s="197">
        <v>7</v>
      </c>
      <c r="B31" s="192" t="s">
        <v>20</v>
      </c>
      <c r="C31" s="198"/>
      <c r="D31" s="199"/>
      <c r="E31" s="190"/>
      <c r="F31" s="200">
        <v>17</v>
      </c>
      <c r="G31" s="192" t="s">
        <v>30</v>
      </c>
      <c r="H31" s="198"/>
      <c r="I31" s="199"/>
      <c r="J31" s="193"/>
      <c r="K31" s="148"/>
      <c r="L31" s="238"/>
      <c r="M31" s="239"/>
      <c r="N31" s="240" t="s">
        <v>124</v>
      </c>
      <c r="O31" s="239"/>
      <c r="P31" s="239"/>
      <c r="Q31" s="240" t="s">
        <v>125</v>
      </c>
      <c r="R31" s="241"/>
      <c r="S31" s="230"/>
      <c r="T31" s="233"/>
      <c r="U31" s="148"/>
      <c r="V31" s="148"/>
      <c r="W31" s="148"/>
      <c r="X31" s="148"/>
      <c r="Y31" s="148"/>
      <c r="Z31" s="148"/>
    </row>
    <row r="32" spans="1:26">
      <c r="A32" s="197">
        <v>8</v>
      </c>
      <c r="B32" s="192" t="s">
        <v>21</v>
      </c>
      <c r="C32" s="198"/>
      <c r="D32" s="199"/>
      <c r="E32" s="190"/>
      <c r="F32" s="200">
        <v>18</v>
      </c>
      <c r="G32" s="218" t="s">
        <v>31</v>
      </c>
      <c r="H32" s="219"/>
      <c r="I32" s="220"/>
      <c r="J32" s="193"/>
      <c r="K32" s="148"/>
      <c r="L32" s="225"/>
      <c r="M32" s="229"/>
      <c r="N32" s="230"/>
      <c r="O32" s="231" t="s">
        <v>126</v>
      </c>
      <c r="P32" s="230"/>
      <c r="Q32" s="230"/>
      <c r="R32" s="232"/>
      <c r="S32" s="231" t="s">
        <v>127</v>
      </c>
      <c r="T32" s="233"/>
      <c r="U32" s="148"/>
      <c r="V32" s="148"/>
      <c r="W32" s="148"/>
      <c r="X32" s="148"/>
      <c r="Y32" s="148"/>
      <c r="Z32" s="148"/>
    </row>
    <row r="33" spans="1:26">
      <c r="A33" s="197">
        <v>9</v>
      </c>
      <c r="B33" s="218" t="s">
        <v>22</v>
      </c>
      <c r="C33" s="198"/>
      <c r="D33" s="199"/>
      <c r="E33" s="190"/>
      <c r="F33" s="208">
        <v>19</v>
      </c>
      <c r="G33" s="242" t="s">
        <v>32</v>
      </c>
      <c r="H33" s="243"/>
      <c r="I33" s="244"/>
      <c r="J33" s="193"/>
      <c r="K33" s="148"/>
      <c r="L33" s="245"/>
      <c r="M33" s="241"/>
      <c r="N33" s="241"/>
      <c r="O33" s="246"/>
      <c r="P33" s="241"/>
      <c r="Q33" s="241"/>
      <c r="R33" s="241"/>
      <c r="S33" s="241"/>
      <c r="T33" s="233"/>
      <c r="U33" s="148"/>
      <c r="V33" s="148"/>
      <c r="W33" s="148"/>
      <c r="X33" s="148"/>
      <c r="Y33" s="148"/>
      <c r="Z33" s="148"/>
    </row>
    <row r="34" spans="1:26" ht="13.5" thickBot="1">
      <c r="A34" s="247">
        <v>10</v>
      </c>
      <c r="B34" s="192" t="s">
        <v>23</v>
      </c>
      <c r="C34" s="198"/>
      <c r="D34" s="199"/>
      <c r="E34" s="190"/>
      <c r="F34" s="200">
        <v>20</v>
      </c>
      <c r="G34" s="218" t="s">
        <v>33</v>
      </c>
      <c r="H34" s="219"/>
      <c r="I34" s="220"/>
      <c r="J34" s="193"/>
      <c r="K34" s="148"/>
      <c r="L34" s="245"/>
      <c r="M34" s="241"/>
      <c r="N34" s="241"/>
      <c r="O34" s="246"/>
      <c r="P34" s="241"/>
      <c r="Q34" s="241"/>
      <c r="R34" s="241"/>
      <c r="S34" s="241"/>
      <c r="T34" s="233"/>
      <c r="U34" s="148"/>
      <c r="V34" s="148"/>
      <c r="W34" s="148"/>
      <c r="X34" s="148"/>
      <c r="Y34" s="148"/>
      <c r="Z34" s="148"/>
    </row>
    <row r="35" spans="1:26">
      <c r="A35" s="248"/>
      <c r="B35" s="249"/>
      <c r="C35" s="249"/>
      <c r="D35" s="249"/>
      <c r="E35" s="250"/>
      <c r="F35" s="200">
        <v>21</v>
      </c>
      <c r="G35" s="218" t="s">
        <v>34</v>
      </c>
      <c r="H35" s="219"/>
      <c r="I35" s="220"/>
      <c r="J35" s="251"/>
      <c r="K35" s="148"/>
      <c r="L35" s="176"/>
      <c r="M35" s="252"/>
      <c r="N35" s="176"/>
      <c r="O35" s="176"/>
      <c r="P35" s="176"/>
      <c r="Q35" s="176"/>
      <c r="R35" s="176"/>
      <c r="S35" s="176"/>
      <c r="T35" s="253"/>
      <c r="U35" s="148"/>
      <c r="V35" s="148"/>
      <c r="W35" s="148"/>
      <c r="X35" s="148"/>
      <c r="Y35" s="148"/>
      <c r="Z35" s="148"/>
    </row>
    <row r="36" spans="1:26">
      <c r="A36" s="254"/>
      <c r="B36" s="255"/>
      <c r="C36" s="255"/>
      <c r="D36" s="255"/>
      <c r="E36" s="256"/>
      <c r="F36" s="208">
        <v>22</v>
      </c>
      <c r="G36" s="257" t="s">
        <v>35</v>
      </c>
      <c r="H36" s="258"/>
      <c r="I36" s="259"/>
      <c r="J36" s="251"/>
      <c r="K36" s="148"/>
      <c r="L36" s="148"/>
      <c r="M36" s="260"/>
      <c r="N36" s="148"/>
      <c r="O36" s="148"/>
      <c r="P36" s="148"/>
      <c r="Q36" s="148"/>
      <c r="R36" s="148"/>
      <c r="S36" s="148"/>
      <c r="T36" s="261" t="s">
        <v>128</v>
      </c>
      <c r="U36" s="148"/>
      <c r="V36" s="148"/>
      <c r="W36" s="148"/>
      <c r="X36" s="148"/>
      <c r="Y36" s="148"/>
      <c r="Z36" s="148"/>
    </row>
    <row r="37" spans="1:26">
      <c r="A37" s="254"/>
      <c r="B37" s="255"/>
      <c r="C37" s="255"/>
      <c r="D37" s="255"/>
      <c r="E37" s="256"/>
      <c r="F37" s="200">
        <v>23</v>
      </c>
      <c r="G37" s="192" t="s">
        <v>36</v>
      </c>
      <c r="H37" s="198"/>
      <c r="I37" s="199"/>
      <c r="J37" s="251"/>
      <c r="K37" s="148"/>
      <c r="L37" s="148"/>
      <c r="M37" s="262"/>
      <c r="N37" s="148"/>
      <c r="O37" s="148"/>
      <c r="P37" s="148"/>
      <c r="Q37" s="148"/>
      <c r="R37" s="148"/>
      <c r="S37" s="263" t="s">
        <v>129</v>
      </c>
      <c r="T37" s="264"/>
      <c r="U37" s="152" t="s">
        <v>130</v>
      </c>
      <c r="V37" s="148"/>
      <c r="W37" s="148"/>
      <c r="X37" s="148"/>
      <c r="Y37" s="148"/>
      <c r="Z37" s="148"/>
    </row>
    <row r="38" spans="1:26" ht="13.5" thickBot="1">
      <c r="A38" s="254"/>
      <c r="B38" s="255"/>
      <c r="C38" s="255"/>
      <c r="D38" s="255"/>
      <c r="E38" s="256"/>
      <c r="F38" s="265">
        <v>24</v>
      </c>
      <c r="G38" s="266" t="s">
        <v>37</v>
      </c>
      <c r="H38" s="267"/>
      <c r="I38" s="268"/>
      <c r="J38" s="251"/>
      <c r="K38" s="148"/>
      <c r="L38" s="148"/>
      <c r="M38" s="260"/>
      <c r="N38" s="148"/>
      <c r="O38" s="148"/>
      <c r="P38" s="148"/>
      <c r="Q38" s="148"/>
      <c r="R38" s="148"/>
      <c r="S38" s="148"/>
      <c r="T38" s="261" t="s">
        <v>131</v>
      </c>
      <c r="U38" s="148"/>
      <c r="V38" s="148"/>
      <c r="W38" s="148"/>
      <c r="X38" s="148"/>
      <c r="Y38" s="148"/>
      <c r="Z38" s="148"/>
    </row>
    <row r="39" spans="1:26">
      <c r="A39" s="269"/>
      <c r="B39" s="255"/>
      <c r="C39" s="255"/>
      <c r="D39" s="255"/>
      <c r="E39" s="255"/>
      <c r="F39" s="270"/>
      <c r="G39" s="270"/>
      <c r="H39" s="270"/>
      <c r="I39" s="271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264"/>
      <c r="U39" s="148"/>
      <c r="V39" s="148"/>
      <c r="W39" s="148"/>
      <c r="X39" s="148"/>
      <c r="Y39" s="148"/>
      <c r="Z39" s="148"/>
    </row>
    <row r="40" spans="1:26">
      <c r="A40" s="272"/>
      <c r="B40" s="272"/>
      <c r="C40" s="272"/>
      <c r="D40" s="272"/>
      <c r="E40" s="272"/>
      <c r="F40" s="272"/>
      <c r="G40" s="272"/>
      <c r="H40" s="272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264"/>
      <c r="U40" s="148"/>
      <c r="V40" s="148"/>
      <c r="W40" s="148"/>
      <c r="X40" s="148"/>
      <c r="Y40" s="148"/>
      <c r="Z40" s="148"/>
    </row>
    <row r="41" spans="1:26">
      <c r="A41" s="148"/>
      <c r="B41" s="148"/>
      <c r="C41" s="148"/>
      <c r="D41" s="221"/>
      <c r="E41" s="221"/>
      <c r="F41" s="273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274"/>
      <c r="U41" s="148"/>
      <c r="V41" s="148"/>
      <c r="W41" s="148"/>
      <c r="X41" s="148"/>
      <c r="Y41" s="148"/>
      <c r="Z41" s="148"/>
    </row>
    <row r="42" spans="1:26">
      <c r="A42" s="148"/>
      <c r="B42" s="148"/>
      <c r="C42" s="148"/>
      <c r="D42" s="221"/>
      <c r="E42" s="221"/>
      <c r="F42" s="273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264"/>
      <c r="U42" s="148"/>
      <c r="V42" s="148"/>
      <c r="W42" s="148"/>
      <c r="X42" s="148"/>
      <c r="Y42" s="148"/>
      <c r="Z42" s="148"/>
    </row>
    <row r="43" spans="1:26">
      <c r="A43" s="148"/>
      <c r="B43" s="148"/>
      <c r="C43" s="148"/>
      <c r="D43" s="275"/>
      <c r="E43" s="276"/>
      <c r="F43" s="273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264"/>
      <c r="U43" s="148"/>
      <c r="V43" s="148"/>
      <c r="W43" s="148"/>
      <c r="X43" s="148"/>
      <c r="Y43" s="148"/>
      <c r="Z43" s="148"/>
    </row>
    <row r="44" spans="1:26">
      <c r="A44" s="148"/>
      <c r="B44" s="148"/>
      <c r="C44" s="148"/>
      <c r="D44" s="276"/>
      <c r="E44" s="276"/>
      <c r="F44" s="273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264"/>
      <c r="U44" s="148"/>
      <c r="V44" s="148"/>
      <c r="W44" s="148"/>
      <c r="X44" s="148"/>
      <c r="Y44" s="148"/>
      <c r="Z44" s="148"/>
    </row>
    <row r="45" spans="1:26">
      <c r="A45" s="148"/>
      <c r="B45" s="148"/>
      <c r="C45" s="148"/>
      <c r="D45" s="221"/>
      <c r="E45" s="221"/>
      <c r="F45" s="273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264"/>
      <c r="U45" s="148"/>
      <c r="V45" s="148"/>
      <c r="W45" s="148"/>
      <c r="X45" s="148"/>
      <c r="Y45" s="148"/>
      <c r="Z45" s="148"/>
    </row>
    <row r="46" spans="1:26">
      <c r="A46" s="148"/>
      <c r="B46" s="148"/>
      <c r="C46" s="148"/>
      <c r="D46" s="221"/>
      <c r="E46" s="221"/>
      <c r="F46" s="273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264"/>
      <c r="U46" s="148"/>
      <c r="V46" s="148"/>
      <c r="W46" s="148"/>
      <c r="X46" s="148"/>
      <c r="Y46" s="148"/>
      <c r="Z46" s="148"/>
    </row>
    <row r="47" spans="1:26">
      <c r="A47" s="148"/>
      <c r="B47" s="148"/>
      <c r="C47" s="148"/>
      <c r="D47" s="275"/>
      <c r="E47" s="276"/>
      <c r="F47" s="273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264"/>
      <c r="U47" s="148"/>
      <c r="V47" s="148"/>
      <c r="W47" s="148"/>
      <c r="X47" s="148"/>
      <c r="Y47" s="148"/>
      <c r="Z47" s="148"/>
    </row>
    <row r="48" spans="1:26">
      <c r="A48" s="148"/>
      <c r="B48" s="148"/>
      <c r="C48" s="148"/>
      <c r="D48" s="221"/>
      <c r="E48" s="221"/>
      <c r="F48" s="273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264"/>
      <c r="U48" s="148"/>
      <c r="V48" s="148"/>
      <c r="W48" s="148"/>
      <c r="X48" s="148"/>
      <c r="Y48" s="148"/>
      <c r="Z48" s="148"/>
    </row>
    <row r="49" spans="1:26">
      <c r="A49" s="148"/>
      <c r="B49" s="148"/>
      <c r="C49" s="148"/>
      <c r="D49" s="221"/>
      <c r="E49" s="221"/>
      <c r="F49" s="273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264"/>
      <c r="U49" s="148"/>
      <c r="V49" s="148"/>
      <c r="W49" s="148"/>
      <c r="X49" s="148"/>
      <c r="Y49" s="148"/>
      <c r="Z49" s="148"/>
    </row>
    <row r="50" spans="1:26">
      <c r="A50" s="148"/>
      <c r="B50" s="148"/>
      <c r="C50" s="148"/>
      <c r="D50" s="277"/>
      <c r="E50" s="276"/>
      <c r="F50" s="273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264"/>
      <c r="U50" s="148"/>
      <c r="V50" s="148"/>
      <c r="W50" s="148"/>
      <c r="X50" s="148"/>
      <c r="Y50" s="148"/>
      <c r="Z50" s="148"/>
    </row>
    <row r="51" spans="1:26">
      <c r="A51" s="148"/>
      <c r="B51" s="148"/>
      <c r="C51" s="148"/>
      <c r="D51" s="221"/>
      <c r="E51" s="221"/>
      <c r="F51" s="273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264"/>
      <c r="U51" s="148"/>
      <c r="V51" s="148"/>
      <c r="W51" s="148"/>
      <c r="X51" s="148"/>
      <c r="Y51" s="148"/>
      <c r="Z51" s="148"/>
    </row>
    <row r="52" spans="1:26">
      <c r="A52" s="148"/>
      <c r="B52" s="148"/>
      <c r="C52" s="148"/>
      <c r="D52" s="275"/>
      <c r="E52" s="276"/>
      <c r="F52" s="273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264"/>
      <c r="U52" s="148"/>
      <c r="V52" s="148"/>
      <c r="W52" s="148"/>
      <c r="X52" s="148"/>
      <c r="Y52" s="148"/>
      <c r="Z52" s="148"/>
    </row>
    <row r="53" spans="1:26">
      <c r="A53" s="148"/>
      <c r="B53" s="148"/>
      <c r="C53" s="148"/>
      <c r="D53" s="275"/>
      <c r="E53" s="276"/>
      <c r="F53" s="273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264"/>
      <c r="U53" s="148"/>
      <c r="V53" s="148"/>
      <c r="W53" s="148"/>
      <c r="X53" s="148"/>
      <c r="Y53" s="148"/>
      <c r="Z53" s="148"/>
    </row>
    <row r="54" spans="1:26">
      <c r="A54" s="148"/>
      <c r="B54" s="148"/>
      <c r="C54" s="148"/>
      <c r="D54" s="275"/>
      <c r="E54" s="276"/>
      <c r="F54" s="273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264"/>
      <c r="U54" s="148"/>
      <c r="V54" s="148"/>
      <c r="W54" s="148"/>
      <c r="X54" s="148"/>
      <c r="Y54" s="148"/>
      <c r="Z54" s="148"/>
    </row>
    <row r="55" spans="1:26">
      <c r="A55" s="148"/>
      <c r="B55" s="148"/>
      <c r="C55" s="148"/>
      <c r="D55" s="275"/>
      <c r="E55" s="276"/>
      <c r="F55" s="273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264"/>
      <c r="U55" s="148"/>
      <c r="V55" s="148"/>
      <c r="W55" s="148"/>
      <c r="X55" s="148"/>
      <c r="Y55" s="148"/>
      <c r="Z55" s="148"/>
    </row>
    <row r="56" spans="1:26">
      <c r="A56" s="148"/>
      <c r="B56" s="148"/>
      <c r="C56" s="148"/>
      <c r="D56" s="275"/>
      <c r="E56" s="276"/>
      <c r="F56" s="273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264"/>
      <c r="U56" s="148"/>
      <c r="V56" s="148"/>
      <c r="W56" s="148"/>
      <c r="X56" s="148"/>
      <c r="Y56" s="148"/>
      <c r="Z56" s="148"/>
    </row>
    <row r="57" spans="1:26">
      <c r="A57" s="148"/>
      <c r="B57" s="148"/>
      <c r="C57" s="148"/>
      <c r="D57" s="275"/>
      <c r="E57" s="276"/>
      <c r="F57" s="273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264"/>
      <c r="U57" s="148"/>
      <c r="V57" s="148"/>
      <c r="W57" s="148"/>
      <c r="X57" s="148"/>
      <c r="Y57" s="148"/>
      <c r="Z57" s="148"/>
    </row>
    <row r="58" spans="1:26">
      <c r="A58" s="148"/>
      <c r="B58" s="148"/>
      <c r="C58" s="148"/>
      <c r="D58" s="221"/>
      <c r="E58" s="221"/>
      <c r="F58" s="273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264"/>
      <c r="U58" s="148"/>
      <c r="V58" s="148"/>
      <c r="W58" s="148"/>
      <c r="X58" s="148"/>
      <c r="Y58" s="148"/>
      <c r="Z58" s="148"/>
    </row>
    <row r="59" spans="1:26">
      <c r="A59" s="148"/>
      <c r="B59" s="148"/>
      <c r="C59" s="148"/>
      <c r="D59" s="221"/>
      <c r="E59" s="221"/>
      <c r="F59" s="273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264"/>
      <c r="U59" s="148"/>
      <c r="V59" s="148"/>
      <c r="W59" s="148"/>
      <c r="X59" s="148"/>
      <c r="Y59" s="148"/>
      <c r="Z59" s="148"/>
    </row>
    <row r="60" spans="1:26">
      <c r="A60" s="148"/>
      <c r="B60" s="148"/>
      <c r="C60" s="148"/>
      <c r="D60" s="221"/>
      <c r="E60" s="221"/>
      <c r="F60" s="273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264"/>
      <c r="U60" s="148"/>
      <c r="V60" s="148"/>
      <c r="W60" s="148"/>
      <c r="X60" s="148"/>
      <c r="Y60" s="148"/>
      <c r="Z60" s="148"/>
    </row>
    <row r="61" spans="1:26">
      <c r="A61" s="148"/>
      <c r="B61" s="148"/>
      <c r="C61" s="148"/>
      <c r="D61" s="275"/>
      <c r="E61" s="276"/>
      <c r="F61" s="273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264"/>
      <c r="U61" s="148"/>
      <c r="V61" s="148"/>
      <c r="W61" s="148"/>
      <c r="X61" s="148"/>
      <c r="Y61" s="148"/>
      <c r="Z61" s="148"/>
    </row>
    <row r="62" spans="1:26">
      <c r="A62" s="148"/>
      <c r="B62" s="148"/>
      <c r="C62" s="148"/>
      <c r="D62" s="276"/>
      <c r="E62" s="276"/>
      <c r="F62" s="273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264"/>
      <c r="U62" s="148"/>
      <c r="V62" s="148"/>
      <c r="W62" s="148"/>
      <c r="X62" s="148"/>
      <c r="Y62" s="148"/>
      <c r="Z62" s="148"/>
    </row>
    <row r="63" spans="1:26">
      <c r="A63" s="148"/>
      <c r="B63" s="148"/>
      <c r="C63" s="148"/>
      <c r="D63" s="275"/>
      <c r="E63" s="276"/>
      <c r="F63" s="273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264"/>
      <c r="U63" s="148"/>
      <c r="V63" s="148"/>
      <c r="W63" s="148"/>
      <c r="X63" s="148"/>
      <c r="Y63" s="148"/>
      <c r="Z63" s="148"/>
    </row>
    <row r="64" spans="1:26">
      <c r="A64" s="148"/>
      <c r="B64" s="148"/>
      <c r="C64" s="148"/>
      <c r="D64" s="221"/>
      <c r="E64" s="221"/>
      <c r="F64" s="273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264"/>
      <c r="U64" s="148"/>
      <c r="V64" s="148"/>
      <c r="W64" s="148"/>
      <c r="X64" s="148"/>
      <c r="Y64" s="148"/>
      <c r="Z64" s="148"/>
    </row>
    <row r="65" spans="1:26">
      <c r="A65" s="148"/>
      <c r="B65" s="148"/>
      <c r="C65" s="148"/>
      <c r="D65" s="221"/>
      <c r="E65" s="221"/>
      <c r="F65" s="273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264"/>
      <c r="U65" s="148"/>
      <c r="V65" s="148"/>
      <c r="W65" s="148"/>
      <c r="X65" s="148"/>
      <c r="Y65" s="148"/>
      <c r="Z65" s="148"/>
    </row>
  </sheetData>
  <mergeCells count="17">
    <mergeCell ref="O25:R25"/>
    <mergeCell ref="R5:S5"/>
    <mergeCell ref="T5:U5"/>
    <mergeCell ref="V5:W5"/>
    <mergeCell ref="X5:Y5"/>
    <mergeCell ref="B24:D24"/>
    <mergeCell ref="G24:I24"/>
    <mergeCell ref="I2:J2"/>
    <mergeCell ref="O2:P2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Summary</vt:lpstr>
      <vt:lpstr>Slide</vt:lpstr>
      <vt:lpstr>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 - REE-ARS</cp:lastModifiedBy>
  <dcterms:created xsi:type="dcterms:W3CDTF">2024-08-20T17:27:55Z</dcterms:created>
  <dcterms:modified xsi:type="dcterms:W3CDTF">2024-11-07T00:11:32Z</dcterms:modified>
</cp:coreProperties>
</file>