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6275" windowHeight="11565" activeTab="1"/>
  </bookViews>
  <sheets>
    <sheet name="Data" sheetId="1" r:id="rId1"/>
    <sheet name="Summar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0" i="2" l="1"/>
  <c r="Q20" i="2"/>
  <c r="N20" i="2"/>
  <c r="M31" i="2"/>
  <c r="M30" i="2"/>
  <c r="L31" i="2"/>
  <c r="L30" i="2"/>
  <c r="H31" i="2"/>
  <c r="H30" i="2"/>
  <c r="G31" i="2"/>
  <c r="G30" i="2"/>
  <c r="I20" i="2"/>
  <c r="D20" i="2"/>
  <c r="C31" i="2"/>
  <c r="C30" i="2"/>
  <c r="B31" i="2"/>
  <c r="B30" i="2"/>
  <c r="N28" i="2"/>
  <c r="Q28" i="2"/>
  <c r="R28" i="2"/>
  <c r="I28" i="2"/>
  <c r="D28" i="2"/>
  <c r="N7" i="2"/>
  <c r="Q7" i="2"/>
  <c r="R7" i="2"/>
  <c r="I7" i="2"/>
  <c r="D7" i="2"/>
  <c r="N27" i="2"/>
  <c r="Q27" i="2"/>
  <c r="R27" i="2"/>
  <c r="I27" i="2"/>
  <c r="D27" i="2"/>
  <c r="N19" i="2"/>
  <c r="Q19" i="2"/>
  <c r="R19" i="2"/>
  <c r="I19" i="2"/>
  <c r="D19" i="2"/>
  <c r="N13" i="2" l="1"/>
  <c r="Q13" i="2"/>
  <c r="R13" i="2"/>
  <c r="I13" i="2"/>
  <c r="D13" i="2"/>
  <c r="R12" i="2"/>
  <c r="Q12" i="2"/>
  <c r="N12" i="2"/>
  <c r="I12" i="2"/>
  <c r="D12" i="2"/>
  <c r="R15" i="2"/>
  <c r="Q15" i="2"/>
  <c r="N15" i="2"/>
  <c r="I15" i="2"/>
  <c r="D15" i="2"/>
  <c r="S15" i="2" l="1"/>
  <c r="P31" i="2"/>
  <c r="K31" i="2"/>
  <c r="F31" i="2"/>
  <c r="P30" i="2"/>
  <c r="K30" i="2"/>
  <c r="F30" i="2"/>
  <c r="R22" i="2"/>
  <c r="Q22" i="2"/>
  <c r="N22" i="2"/>
  <c r="I22" i="2"/>
  <c r="D22" i="2"/>
  <c r="R29" i="2"/>
  <c r="Q29" i="2"/>
  <c r="N29" i="2"/>
  <c r="I29" i="2"/>
  <c r="D29" i="2"/>
  <c r="R26" i="2"/>
  <c r="Q26" i="2"/>
  <c r="N26" i="2"/>
  <c r="I26" i="2"/>
  <c r="D26" i="2"/>
  <c r="R21" i="2"/>
  <c r="Q21" i="2"/>
  <c r="N21" i="2"/>
  <c r="I21" i="2"/>
  <c r="D21" i="2"/>
  <c r="R16" i="2"/>
  <c r="Q16" i="2"/>
  <c r="N16" i="2"/>
  <c r="I16" i="2"/>
  <c r="D16" i="2"/>
  <c r="R9" i="2"/>
  <c r="Q9" i="2"/>
  <c r="N9" i="2"/>
  <c r="I9" i="2"/>
  <c r="D9" i="2"/>
  <c r="R14" i="2"/>
  <c r="Q14" i="2"/>
  <c r="N14" i="2"/>
  <c r="I14" i="2"/>
  <c r="D14" i="2"/>
  <c r="R23" i="2"/>
  <c r="Q23" i="2"/>
  <c r="N23" i="2"/>
  <c r="I23" i="2"/>
  <c r="D23" i="2"/>
  <c r="R18" i="2"/>
  <c r="Q18" i="2"/>
  <c r="N18" i="2"/>
  <c r="I18" i="2"/>
  <c r="D18" i="2"/>
  <c r="R24" i="2"/>
  <c r="Q24" i="2"/>
  <c r="N24" i="2"/>
  <c r="I24" i="2"/>
  <c r="D24" i="2"/>
  <c r="R25" i="2"/>
  <c r="Q25" i="2"/>
  <c r="N25" i="2"/>
  <c r="I25" i="2"/>
  <c r="D25" i="2"/>
  <c r="R8" i="2"/>
  <c r="Q8" i="2"/>
  <c r="N8" i="2"/>
  <c r="I8" i="2"/>
  <c r="D8" i="2"/>
  <c r="R17" i="2"/>
  <c r="Q17" i="2"/>
  <c r="N17" i="2"/>
  <c r="I17" i="2"/>
  <c r="D17" i="2"/>
  <c r="R11" i="2"/>
  <c r="Q11" i="2"/>
  <c r="N11" i="2"/>
  <c r="I11" i="2"/>
  <c r="D11" i="2"/>
  <c r="R10" i="2"/>
  <c r="Q10" i="2"/>
  <c r="N10" i="2"/>
  <c r="I10" i="2"/>
  <c r="D10" i="2"/>
  <c r="R6" i="2"/>
  <c r="Q6" i="2"/>
  <c r="N6" i="2"/>
  <c r="I6" i="2"/>
  <c r="D6" i="2"/>
  <c r="D30" i="2" s="1"/>
  <c r="I30" i="2" l="1"/>
  <c r="N30" i="2"/>
  <c r="N31" i="2"/>
  <c r="S28" i="2"/>
  <c r="S19" i="2"/>
  <c r="S13" i="2"/>
  <c r="S27" i="2"/>
  <c r="S7" i="2"/>
  <c r="D31" i="2"/>
  <c r="I31" i="2"/>
  <c r="S6" i="2"/>
  <c r="S12" i="2"/>
  <c r="R30" i="2"/>
  <c r="S11" i="2"/>
  <c r="S24" i="2"/>
  <c r="S9" i="2"/>
  <c r="S29" i="2"/>
  <c r="Q31" i="2"/>
  <c r="R31" i="2"/>
  <c r="S8" i="2"/>
  <c r="S23" i="2"/>
  <c r="S21" i="2"/>
  <c r="S10" i="2"/>
  <c r="S17" i="2"/>
  <c r="S25" i="2"/>
  <c r="S18" i="2"/>
  <c r="S14" i="2"/>
  <c r="S16" i="2"/>
  <c r="S26" i="2"/>
  <c r="S22" i="2"/>
  <c r="Q30" i="2"/>
  <c r="S77" i="1"/>
  <c r="S81" i="1"/>
  <c r="S169" i="1"/>
  <c r="S165" i="1"/>
  <c r="S101" i="1"/>
  <c r="S105" i="1"/>
  <c r="S201" i="1"/>
  <c r="S197" i="1"/>
  <c r="S45" i="1"/>
  <c r="S49" i="1"/>
  <c r="S41" i="1"/>
  <c r="S37" i="1"/>
  <c r="S181" i="1"/>
  <c r="S185" i="1"/>
  <c r="S89" i="1"/>
  <c r="S85" i="1"/>
  <c r="S53" i="1"/>
  <c r="S57" i="1"/>
  <c r="S33" i="1"/>
  <c r="S29" i="1"/>
  <c r="S69" i="1"/>
  <c r="S73" i="1"/>
  <c r="S161" i="1"/>
  <c r="S157" i="1"/>
  <c r="S109" i="1"/>
  <c r="S113" i="1"/>
  <c r="S121" i="1"/>
  <c r="S117" i="1"/>
  <c r="S189" i="1"/>
  <c r="S193" i="1"/>
  <c r="S137" i="1"/>
  <c r="S133" i="1"/>
  <c r="S149" i="1"/>
  <c r="S153" i="1"/>
  <c r="S65" i="1"/>
  <c r="S61" i="1"/>
  <c r="S205" i="1"/>
  <c r="S209" i="1"/>
  <c r="S129" i="1"/>
  <c r="S125" i="1"/>
  <c r="S93" i="1"/>
  <c r="S97" i="1"/>
  <c r="S145" i="1"/>
  <c r="S141" i="1"/>
  <c r="S21" i="1"/>
  <c r="S25" i="1"/>
  <c r="S177" i="1"/>
  <c r="S173" i="1"/>
  <c r="S148" i="1"/>
  <c r="S152" i="1"/>
  <c r="S208" i="1"/>
  <c r="S203" i="1"/>
  <c r="S172" i="1"/>
  <c r="S176" i="1"/>
  <c r="S104" i="1"/>
  <c r="S100" i="1"/>
  <c r="S60" i="1"/>
  <c r="S64" i="1"/>
  <c r="S112" i="1"/>
  <c r="S108" i="1"/>
  <c r="S76" i="1"/>
  <c r="S80" i="1"/>
  <c r="S32" i="1"/>
  <c r="S28" i="1"/>
  <c r="S84" i="1"/>
  <c r="S88" i="1"/>
  <c r="S72" i="1"/>
  <c r="S68" i="1"/>
  <c r="S124" i="1"/>
  <c r="S128" i="1"/>
  <c r="S40" i="1"/>
  <c r="S36" i="1"/>
  <c r="S132" i="1"/>
  <c r="S136" i="1"/>
  <c r="S168" i="1"/>
  <c r="S164" i="1"/>
  <c r="S52" i="1"/>
  <c r="S56" i="1"/>
  <c r="S48" i="1"/>
  <c r="S44" i="1"/>
  <c r="S180" i="1"/>
  <c r="S184" i="1"/>
  <c r="S192" i="1"/>
  <c r="S188" i="1"/>
  <c r="S140" i="1"/>
  <c r="S144" i="1"/>
  <c r="S160" i="1"/>
  <c r="S156" i="1"/>
  <c r="S196" i="1"/>
  <c r="S200" i="1"/>
  <c r="S96" i="1"/>
  <c r="S92" i="1"/>
  <c r="S20" i="1"/>
  <c r="S24" i="1"/>
  <c r="S120" i="1"/>
  <c r="S116" i="1"/>
  <c r="S202" i="1"/>
  <c r="S207" i="1"/>
  <c r="S159" i="1"/>
  <c r="S155" i="1"/>
  <c r="S195" i="1"/>
  <c r="S199" i="1"/>
  <c r="S135" i="1"/>
  <c r="S131" i="1"/>
  <c r="S19" i="1"/>
  <c r="S23" i="1"/>
  <c r="S111" i="1"/>
  <c r="S107" i="1"/>
  <c r="S139" i="1"/>
  <c r="S143" i="1"/>
  <c r="S39" i="1"/>
  <c r="S35" i="1"/>
  <c r="S59" i="1"/>
  <c r="S63" i="1"/>
  <c r="S167" i="1"/>
  <c r="S163" i="1"/>
  <c r="S179" i="1"/>
  <c r="S183" i="1"/>
  <c r="S47" i="1"/>
  <c r="S43" i="1"/>
  <c r="S171" i="1"/>
  <c r="S175" i="1"/>
  <c r="S127" i="1"/>
  <c r="S123" i="1"/>
  <c r="S187" i="1"/>
  <c r="S191" i="1"/>
  <c r="S79" i="1"/>
  <c r="S75" i="1"/>
  <c r="S91" i="1"/>
  <c r="S95" i="1"/>
  <c r="S87" i="1"/>
  <c r="S83" i="1"/>
  <c r="S27" i="1"/>
  <c r="S31" i="1"/>
  <c r="S151" i="1"/>
  <c r="S147" i="1"/>
  <c r="S99" i="1"/>
  <c r="S103" i="1"/>
  <c r="S119" i="1"/>
  <c r="S115" i="1"/>
  <c r="S51" i="1"/>
  <c r="S55" i="1"/>
  <c r="S71" i="1"/>
  <c r="S67" i="1"/>
  <c r="S26" i="1"/>
  <c r="S30" i="1"/>
  <c r="S134" i="1"/>
  <c r="S130" i="1"/>
  <c r="S146" i="1"/>
  <c r="S150" i="1"/>
  <c r="S190" i="1"/>
  <c r="S186" i="1"/>
  <c r="S154" i="1"/>
  <c r="S158" i="1"/>
  <c r="S198" i="1"/>
  <c r="S194" i="1"/>
  <c r="S66" i="1"/>
  <c r="S70" i="1"/>
  <c r="S182" i="1"/>
  <c r="S178" i="1"/>
  <c r="S90" i="1"/>
  <c r="S94" i="1"/>
  <c r="S174" i="1"/>
  <c r="S170" i="1"/>
  <c r="S50" i="1"/>
  <c r="S54" i="1"/>
  <c r="S126" i="1"/>
  <c r="S122" i="1"/>
  <c r="S98" i="1"/>
  <c r="S102" i="1"/>
  <c r="S78" i="1"/>
  <c r="S74" i="1"/>
  <c r="S106" i="1"/>
  <c r="S110" i="1"/>
  <c r="S206" i="1"/>
  <c r="S204" i="1"/>
  <c r="S42" i="1"/>
  <c r="S46" i="1"/>
  <c r="S142" i="1"/>
  <c r="S138" i="1"/>
  <c r="S18" i="1"/>
  <c r="S22" i="1"/>
  <c r="S86" i="1"/>
  <c r="S82" i="1"/>
  <c r="S162" i="1"/>
  <c r="S166" i="1"/>
  <c r="S118" i="1"/>
  <c r="S114" i="1"/>
  <c r="S58" i="1"/>
  <c r="S62" i="1"/>
  <c r="S38" i="1"/>
  <c r="S34" i="1"/>
  <c r="S31" i="2" l="1"/>
  <c r="S30" i="2"/>
</calcChain>
</file>

<file path=xl/sharedStrings.xml><?xml version="1.0" encoding="utf-8"?>
<sst xmlns="http://schemas.openxmlformats.org/spreadsheetml/2006/main" count="1102" uniqueCount="136">
  <si>
    <t>STAND</t>
  </si>
  <si>
    <t>STRIPE RUST</t>
  </si>
  <si>
    <t>8/3/17</t>
  </si>
  <si>
    <t>PLOT</t>
  </si>
  <si>
    <t>YIELD</t>
  </si>
  <si>
    <t>CVR</t>
  </si>
  <si>
    <t>Fks 3</t>
  </si>
  <si>
    <t>Area</t>
  </si>
  <si>
    <t>CULTIVAR</t>
  </si>
  <si>
    <t>NO.</t>
  </si>
  <si>
    <t>FTRT</t>
  </si>
  <si>
    <t>REP</t>
  </si>
  <si>
    <t>%</t>
  </si>
  <si>
    <t>IT</t>
  </si>
  <si>
    <t>(FT)</t>
  </si>
  <si>
    <t>GR/PLOT</t>
  </si>
  <si>
    <t>GR/PINT</t>
  </si>
  <si>
    <t>AvS</t>
  </si>
  <si>
    <t>C</t>
  </si>
  <si>
    <t>I</t>
  </si>
  <si>
    <t>8</t>
  </si>
  <si>
    <t>15.8</t>
  </si>
  <si>
    <t>F</t>
  </si>
  <si>
    <t>2</t>
  </si>
  <si>
    <t>16.3</t>
  </si>
  <si>
    <t>Chet</t>
  </si>
  <si>
    <t>15.5</t>
  </si>
  <si>
    <t>3</t>
  </si>
  <si>
    <t>Louise</t>
  </si>
  <si>
    <t>5</t>
  </si>
  <si>
    <t>WB Hartline</t>
  </si>
  <si>
    <t>16.2</t>
  </si>
  <si>
    <t>Expresso</t>
  </si>
  <si>
    <t>15.9</t>
  </si>
  <si>
    <t>16.6</t>
  </si>
  <si>
    <t>Alpowa</t>
  </si>
  <si>
    <t>16.5</t>
  </si>
  <si>
    <t>Solano</t>
  </si>
  <si>
    <t>5,8</t>
  </si>
  <si>
    <t>16.1</t>
  </si>
  <si>
    <t>Babe</t>
  </si>
  <si>
    <t xml:space="preserve">Whit </t>
  </si>
  <si>
    <t>Whit</t>
  </si>
  <si>
    <t>Kelse</t>
  </si>
  <si>
    <t>15.2</t>
  </si>
  <si>
    <t>Diva</t>
  </si>
  <si>
    <t>JD</t>
  </si>
  <si>
    <t>15.4</t>
  </si>
  <si>
    <t>Melba</t>
  </si>
  <si>
    <t>Buck Pronto</t>
  </si>
  <si>
    <t>WB-1035CL+</t>
  </si>
  <si>
    <t>Glee</t>
  </si>
  <si>
    <t>WB6121</t>
  </si>
  <si>
    <t>15.3</t>
  </si>
  <si>
    <t>Dayn</t>
  </si>
  <si>
    <t>15.6</t>
  </si>
  <si>
    <t>WB9518</t>
  </si>
  <si>
    <t>15.7</t>
  </si>
  <si>
    <t>SY605CL</t>
  </si>
  <si>
    <t>16.4</t>
  </si>
  <si>
    <t>WB6341</t>
  </si>
  <si>
    <t>SY Steelhead</t>
  </si>
  <si>
    <t>14.7</t>
  </si>
  <si>
    <t>Seahawk</t>
  </si>
  <si>
    <t>Alum</t>
  </si>
  <si>
    <t>II</t>
  </si>
  <si>
    <t>16.8</t>
  </si>
  <si>
    <t>14.9</t>
  </si>
  <si>
    <t>14.8</t>
  </si>
  <si>
    <t>14.4</t>
  </si>
  <si>
    <t>III</t>
  </si>
  <si>
    <t>14.5</t>
  </si>
  <si>
    <t>16.7</t>
  </si>
  <si>
    <t>IV</t>
  </si>
  <si>
    <t>3,5</t>
  </si>
  <si>
    <t>15.1</t>
  </si>
  <si>
    <t>iV</t>
  </si>
  <si>
    <t>6/19</t>
  </si>
  <si>
    <t>Fks 10.1</t>
  </si>
  <si>
    <t>7/5</t>
  </si>
  <si>
    <t>Fks 11.1</t>
  </si>
  <si>
    <t>Fks 11.3</t>
  </si>
  <si>
    <t>AUDPC</t>
  </si>
  <si>
    <t>rAUDPC</t>
  </si>
  <si>
    <t>PLOT SIZE</t>
  </si>
  <si>
    <t>Length</t>
  </si>
  <si>
    <t>Width</t>
  </si>
  <si>
    <t>SQFT</t>
  </si>
  <si>
    <t>LB/BU</t>
  </si>
  <si>
    <t>TEST WEIGHT</t>
  </si>
  <si>
    <t>BU/A</t>
  </si>
  <si>
    <t>INOCULATION.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</si>
  <si>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May 15, 2017 at PCFS Farm, Pullman, WA  Using the Sunderman Tractor, 4.5 FT wide plot with 4 rows.</t>
    </r>
  </si>
  <si>
    <r>
      <rPr>
        <b/>
        <sz val="10"/>
        <color indexed="8"/>
        <rFont val="Arial"/>
        <family val="2"/>
      </rPr>
      <t xml:space="preserve">FERTILIZATION AND WEED CONTROl:  </t>
    </r>
    <r>
      <rPr>
        <sz val="10"/>
        <color indexed="8"/>
        <rFont val="Arial"/>
        <family val="2"/>
      </rPr>
      <t xml:space="preserve">Urea (46-0-0) was applied at 100 lb/A on May 17.  Weed was controlled with Huskie </t>
    </r>
  </si>
  <si>
    <r>
      <t xml:space="preserve">              at early jointing stage (Feekes 4-5) and no stripe rust in the plots, temperature 91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3.4 mph 135ESE.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</si>
  <si>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8/28/2016</t>
    </r>
  </si>
  <si>
    <r>
      <rPr>
        <b/>
        <sz val="10"/>
        <color indexed="8"/>
        <rFont val="Arial"/>
        <family val="2"/>
      </rPr>
      <t>PLOT SIZE:</t>
    </r>
    <r>
      <rPr>
        <sz val="10"/>
        <color indexed="8"/>
        <rFont val="Arial"/>
        <family val="2"/>
      </rPr>
      <t xml:space="preserve"> 14.4 ~ 16.6 x 4.5 ft.</t>
    </r>
  </si>
  <si>
    <t xml:space="preserve">              15.0 fl oz/A + Axial XL 16.4 fl oz/A + Starane Flex 13.5 fl oz/A + M-90 10.4 fl oz/A on June 14, 2017 when plants were at tillering stage </t>
  </si>
  <si>
    <r>
      <t xml:space="preserve">              (Feekes 3-4), temperaure was 61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Verdana"/>
        <family val="2"/>
      </rPr>
      <t xml:space="preserve">F, wind 2.3 mph and SW224. Alleys were made by spraying Glystar 100 ml/gal + M-90 </t>
    </r>
  </si>
  <si>
    <t xml:space="preserve">              10.4 fl oz/A on June 20, 2017 when plants were at early jointing stage (Feekes 4-5).</t>
  </si>
  <si>
    <r>
      <rPr>
        <b/>
        <sz val="10"/>
        <color indexed="8"/>
        <rFont val="Arial"/>
        <family val="2"/>
      </rPr>
      <t>TABLE XMC1782</t>
    </r>
    <r>
      <rPr>
        <sz val="10"/>
        <color indexed="8"/>
        <rFont val="Arial"/>
        <family val="2"/>
      </rPr>
      <t xml:space="preserve">.  PERCENT OF PLANT STAND, INFECTION TYPE (IT) AND PERCENT (%) OF STRIPE RUST SEVERITY, TEST WEIGHT,  </t>
    </r>
  </si>
  <si>
    <t xml:space="preserve">AND YIELD OF FUNGICIDE-SPRAYED (F) AND NON-SPRAYED (C) CULTIVARS IN THE SPRING WHEAT YIELD LOSS NURSERY (#82) IN  </t>
  </si>
  <si>
    <t>SPILLMAN FARM (LOC01) NEAR PULLMAN, WA WHEN RECORDED ON INDICTED DATE AND GROWTH STAGES, 2017 UNDER NATURAL</t>
  </si>
  <si>
    <t>FUNGICIDE-SPRAYED AND NON-SPRAYED CULTIVARS IN THE SPRING WHEAT YIELD LOSS NURSERY (EXP82) ON THE PCFS FARM NEAR</t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</si>
  <si>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</si>
  <si>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</si>
  <si>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</si>
  <si>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</si>
  <si>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</si>
  <si>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</si>
  <si>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</si>
  <si>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</si>
  <si>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</si>
  <si>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</si>
  <si>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</si>
  <si>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</si>
  <si>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</si>
  <si>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</si>
  <si>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</si>
  <si>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</si>
  <si>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</si>
  <si>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</si>
  <si>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(excl.AvS)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</si>
  <si>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</si>
  <si>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</si>
  <si>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</si>
  <si>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</si>
  <si>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</si>
  <si>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</si>
  <si>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XMC1782SUM.  MEAN STRIPE RUST RELATIVE AREA UNDER THE DISEASE PROGRESS CURVE (rAUDPC), MEAN YIELD (LB/PLOT) OF </t>
  </si>
  <si>
    <t>PULLMAN, WA UNDER NATURAL INFECTION IN 2017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</si>
  <si>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+ 1% COC using 19" nozzle spacing of boom on June 19, 2017 when most cultivars </t>
    </r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</si>
  <si>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twice, early jointing stage (Feekes 4-5) on June 19. 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</si>
  <si>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0 do not need fungicide application, those with rating 1 may or may not need fungicide application, and those with rating 2 or </t>
    </r>
  </si>
  <si>
    <t xml:space="preserve">  higher need application. </t>
  </si>
  <si>
    <t>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</si>
</sst>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  <font>
      <b/>
      <sz val="8"/>
      <color rgb="FF008000"/>
      <name val="Arial"/>
      <family val="2"/>
    </font>
    <font>
      <sz val="8"/>
      <color rgb="FF008000"/>
      <name val="Arial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indexed="8"/>
      <name val="Verdana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right"/>
    </xf>
    <xf numFmtId="1" fontId="2" fillId="0" borderId="9" xfId="0" applyNumberFormat="1" applyFont="1" applyFill="1" applyBorder="1" applyAlignment="1">
      <alignment horizontal="left"/>
    </xf>
    <xf numFmtId="1" fontId="3" fillId="0" borderId="15" xfId="0" applyNumberFormat="1" applyFont="1" applyFill="1" applyBorder="1" applyAlignment="1">
      <alignment horizontal="right"/>
    </xf>
    <xf numFmtId="1" fontId="3" fillId="0" borderId="15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right"/>
    </xf>
    <xf numFmtId="1" fontId="3" fillId="0" borderId="9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/>
    <xf numFmtId="164" fontId="2" fillId="0" borderId="5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center"/>
    </xf>
    <xf numFmtId="16" fontId="2" fillId="0" borderId="15" xfId="0" quotePrefix="1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4" fillId="0" borderId="12" xfId="0" applyFont="1" applyFill="1" applyBorder="1" applyAlignment="1"/>
    <xf numFmtId="49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2" fontId="9" fillId="0" borderId="15" xfId="0" applyNumberFormat="1" applyFont="1" applyFill="1" applyBorder="1" applyAlignment="1">
      <alignment horizontal="center"/>
    </xf>
    <xf numFmtId="0" fontId="4" fillId="0" borderId="14" xfId="0" applyFont="1" applyFill="1" applyBorder="1" applyAlignment="1"/>
    <xf numFmtId="49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2" fontId="11" fillId="0" borderId="11" xfId="0" applyNumberFormat="1" applyFont="1" applyFill="1" applyBorder="1"/>
    <xf numFmtId="2" fontId="11" fillId="0" borderId="13" xfId="0" applyNumberFormat="1" applyFont="1" applyFill="1" applyBorder="1"/>
    <xf numFmtId="0" fontId="4" fillId="0" borderId="17" xfId="0" applyFont="1" applyFill="1" applyBorder="1" applyAlignment="1"/>
    <xf numFmtId="49" fontId="4" fillId="0" borderId="18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right"/>
    </xf>
    <xf numFmtId="1" fontId="3" fillId="0" borderId="18" xfId="0" applyNumberFormat="1" applyFont="1" applyFill="1" applyBorder="1" applyAlignment="1">
      <alignment horizontal="left"/>
    </xf>
    <xf numFmtId="2" fontId="7" fillId="0" borderId="18" xfId="0" applyNumberFormat="1" applyFont="1" applyFill="1" applyBorder="1" applyAlignment="1">
      <alignment horizontal="right"/>
    </xf>
    <xf numFmtId="165" fontId="3" fillId="0" borderId="18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2" fontId="9" fillId="0" borderId="18" xfId="0" applyNumberFormat="1" applyFont="1" applyFill="1" applyBorder="1" applyAlignment="1">
      <alignment horizontal="center"/>
    </xf>
    <xf numFmtId="2" fontId="11" fillId="0" borderId="19" xfId="0" applyNumberFormat="1" applyFont="1" applyFill="1" applyBorder="1"/>
    <xf numFmtId="0" fontId="2" fillId="0" borderId="9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165" fontId="2" fillId="0" borderId="9" xfId="0" applyNumberFormat="1" applyFont="1" applyFill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49" fontId="2" fillId="0" borderId="21" xfId="0" applyNumberFormat="1" applyFont="1" applyFill="1" applyBorder="1" applyAlignment="1">
      <alignment horizontal="center"/>
    </xf>
    <xf numFmtId="0" fontId="2" fillId="0" borderId="21" xfId="0" applyFont="1" applyFill="1" applyBorder="1"/>
    <xf numFmtId="49" fontId="2" fillId="0" borderId="21" xfId="0" applyNumberFormat="1" applyFont="1" applyFill="1" applyBorder="1"/>
    <xf numFmtId="1" fontId="2" fillId="0" borderId="21" xfId="0" applyNumberFormat="1" applyFont="1" applyFill="1" applyBorder="1" applyAlignment="1">
      <alignment horizontal="center"/>
    </xf>
    <xf numFmtId="0" fontId="2" fillId="0" borderId="22" xfId="0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/>
    <xf numFmtId="49" fontId="2" fillId="0" borderId="7" xfId="0" applyNumberFormat="1" applyFont="1" applyFill="1" applyBorder="1"/>
    <xf numFmtId="1" fontId="2" fillId="0" borderId="7" xfId="0" applyNumberFormat="1" applyFont="1" applyFill="1" applyBorder="1" applyAlignment="1">
      <alignment horizontal="center"/>
    </xf>
    <xf numFmtId="0" fontId="2" fillId="0" borderId="23" xfId="0" applyFont="1" applyFill="1" applyBorder="1" applyAlignment="1"/>
    <xf numFmtId="49" fontId="2" fillId="0" borderId="2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26" xfId="0" applyNumberFormat="1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165" fontId="2" fillId="0" borderId="2" xfId="0" applyNumberFormat="1" applyFont="1" applyFill="1" applyBorder="1"/>
    <xf numFmtId="49" fontId="2" fillId="0" borderId="8" xfId="0" applyNumberFormat="1" applyFont="1" applyFill="1" applyBorder="1" applyAlignment="1">
      <alignment horizontal="left"/>
    </xf>
    <xf numFmtId="165" fontId="2" fillId="0" borderId="3" xfId="0" applyNumberFormat="1" applyFont="1" applyFill="1" applyBorder="1"/>
    <xf numFmtId="0" fontId="12" fillId="0" borderId="0" xfId="0" applyFont="1" applyBorder="1"/>
    <xf numFmtId="0" fontId="12" fillId="0" borderId="4" xfId="0" applyFont="1" applyBorder="1"/>
    <xf numFmtId="0" fontId="16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4" xfId="0" applyFont="1" applyBorder="1" applyAlignment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20" xfId="0" applyFont="1" applyBorder="1"/>
    <xf numFmtId="0" fontId="2" fillId="0" borderId="5" xfId="0" applyFont="1" applyBorder="1"/>
    <xf numFmtId="0" fontId="2" fillId="0" borderId="31" xfId="0" applyFont="1" applyBorder="1"/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22" xfId="0" applyFont="1" applyBorder="1"/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/>
    <xf numFmtId="0" fontId="2" fillId="0" borderId="7" xfId="0" applyFont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36" xfId="0" applyFont="1" applyFill="1" applyBorder="1" applyAlignment="1"/>
    <xf numFmtId="2" fontId="4" fillId="2" borderId="37" xfId="0" applyNumberFormat="1" applyFont="1" applyFill="1" applyBorder="1"/>
    <xf numFmtId="0" fontId="4" fillId="2" borderId="38" xfId="0" applyFont="1" applyFill="1" applyBorder="1" applyAlignment="1">
      <alignment horizontal="center"/>
    </xf>
    <xf numFmtId="0" fontId="19" fillId="2" borderId="42" xfId="0" applyFont="1" applyFill="1" applyBorder="1" applyAlignment="1"/>
    <xf numFmtId="2" fontId="19" fillId="2" borderId="43" xfId="0" applyNumberFormat="1" applyFont="1" applyFill="1" applyBorder="1"/>
    <xf numFmtId="0" fontId="20" fillId="2" borderId="45" xfId="0" applyFont="1" applyFill="1" applyBorder="1" applyAlignment="1"/>
    <xf numFmtId="2" fontId="2" fillId="2" borderId="48" xfId="0" applyNumberFormat="1" applyFont="1" applyFill="1" applyBorder="1"/>
    <xf numFmtId="2" fontId="2" fillId="2" borderId="48" xfId="0" applyNumberFormat="1" applyFont="1" applyFill="1" applyBorder="1" applyAlignment="1">
      <alignment horizontal="right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/>
    <xf numFmtId="2" fontId="2" fillId="2" borderId="53" xfId="0" applyNumberFormat="1" applyFont="1" applyFill="1" applyBorder="1"/>
    <xf numFmtId="2" fontId="2" fillId="2" borderId="53" xfId="0" applyNumberFormat="1" applyFont="1" applyFill="1" applyBorder="1" applyAlignment="1">
      <alignment horizontal="right"/>
    </xf>
    <xf numFmtId="0" fontId="2" fillId="2" borderId="54" xfId="0" applyFont="1" applyFill="1" applyBorder="1" applyAlignment="1">
      <alignment horizontal="center"/>
    </xf>
    <xf numFmtId="0" fontId="2" fillId="0" borderId="42" xfId="0" applyFont="1" applyFill="1" applyBorder="1" applyAlignment="1"/>
    <xf numFmtId="0" fontId="2" fillId="0" borderId="43" xfId="0" applyFont="1" applyBorder="1"/>
    <xf numFmtId="2" fontId="2" fillId="0" borderId="43" xfId="0" applyNumberFormat="1" applyFont="1" applyFill="1" applyBorder="1"/>
    <xf numFmtId="0" fontId="2" fillId="0" borderId="44" xfId="0" applyFont="1" applyBorder="1" applyAlignment="1">
      <alignment horizontal="center"/>
    </xf>
    <xf numFmtId="0" fontId="12" fillId="0" borderId="55" xfId="0" applyFont="1" applyFill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Fill="1" applyBorder="1" applyAlignment="1"/>
    <xf numFmtId="0" fontId="0" fillId="0" borderId="0" xfId="0" applyAlignment="1">
      <alignment horizontal="center"/>
    </xf>
    <xf numFmtId="0" fontId="2" fillId="0" borderId="36" xfId="0" applyFont="1" applyFill="1" applyBorder="1" applyAlignment="1"/>
    <xf numFmtId="2" fontId="18" fillId="0" borderId="37" xfId="0" applyNumberFormat="1" applyFont="1" applyFill="1" applyBorder="1" applyAlignment="1"/>
    <xf numFmtId="2" fontId="2" fillId="0" borderId="37" xfId="0" applyNumberFormat="1" applyFont="1" applyFill="1" applyBorder="1"/>
    <xf numFmtId="2" fontId="2" fillId="0" borderId="37" xfId="0" applyNumberFormat="1" applyFont="1" applyFill="1" applyBorder="1" applyAlignment="1">
      <alignment horizontal="right"/>
    </xf>
    <xf numFmtId="0" fontId="4" fillId="0" borderId="39" xfId="0" applyFont="1" applyFill="1" applyBorder="1" applyAlignment="1"/>
    <xf numFmtId="2" fontId="5" fillId="0" borderId="40" xfId="0" applyNumberFormat="1" applyFont="1" applyFill="1" applyBorder="1" applyAlignment="1"/>
    <xf numFmtId="2" fontId="4" fillId="0" borderId="40" xfId="0" applyNumberFormat="1" applyFont="1" applyFill="1" applyBorder="1"/>
    <xf numFmtId="2" fontId="4" fillId="0" borderId="40" xfId="0" applyNumberFormat="1" applyFont="1" applyFill="1" applyBorder="1" applyAlignment="1">
      <alignment horizontal="right"/>
    </xf>
    <xf numFmtId="49" fontId="4" fillId="0" borderId="50" xfId="0" applyNumberFormat="1" applyFont="1" applyFill="1" applyBorder="1" applyAlignment="1"/>
    <xf numFmtId="2" fontId="5" fillId="0" borderId="53" xfId="0" applyNumberFormat="1" applyFont="1" applyFill="1" applyBorder="1" applyAlignment="1"/>
    <xf numFmtId="2" fontId="4" fillId="0" borderId="53" xfId="0" applyNumberFormat="1" applyFont="1" applyFill="1" applyBorder="1"/>
    <xf numFmtId="2" fontId="4" fillId="0" borderId="53" xfId="0" applyNumberFormat="1" applyFont="1" applyFill="1" applyBorder="1" applyAlignment="1">
      <alignment horizontal="right"/>
    </xf>
    <xf numFmtId="0" fontId="4" fillId="0" borderId="56" xfId="0" applyFont="1" applyFill="1" applyBorder="1" applyAlignment="1"/>
    <xf numFmtId="2" fontId="5" fillId="0" borderId="57" xfId="0" applyNumberFormat="1" applyFont="1" applyFill="1" applyBorder="1" applyAlignment="1"/>
    <xf numFmtId="2" fontId="4" fillId="0" borderId="57" xfId="0" applyNumberFormat="1" applyFont="1" applyFill="1" applyBorder="1"/>
    <xf numFmtId="2" fontId="4" fillId="0" borderId="57" xfId="0" applyNumberFormat="1" applyFont="1" applyFill="1" applyBorder="1" applyAlignment="1">
      <alignment horizontal="right"/>
    </xf>
    <xf numFmtId="0" fontId="4" fillId="0" borderId="45" xfId="0" applyFont="1" applyFill="1" applyBorder="1" applyAlignment="1"/>
    <xf numFmtId="2" fontId="5" fillId="0" borderId="48" xfId="0" applyNumberFormat="1" applyFont="1" applyFill="1" applyBorder="1" applyAlignment="1"/>
    <xf numFmtId="2" fontId="4" fillId="0" borderId="48" xfId="0" applyNumberFormat="1" applyFont="1" applyFill="1" applyBorder="1"/>
    <xf numFmtId="2" fontId="4" fillId="0" borderId="48" xfId="0" applyNumberFormat="1" applyFont="1" applyFill="1" applyBorder="1" applyAlignment="1">
      <alignment horizontal="right"/>
    </xf>
    <xf numFmtId="0" fontId="4" fillId="0" borderId="50" xfId="0" applyFont="1" applyFill="1" applyBorder="1" applyAlignment="1"/>
    <xf numFmtId="0" fontId="4" fillId="0" borderId="42" xfId="0" applyFont="1" applyFill="1" applyBorder="1" applyAlignment="1"/>
    <xf numFmtId="2" fontId="5" fillId="0" borderId="43" xfId="0" applyNumberFormat="1" applyFont="1" applyFill="1" applyBorder="1" applyAlignment="1"/>
    <xf numFmtId="2" fontId="4" fillId="0" borderId="43" xfId="0" applyNumberFormat="1" applyFont="1" applyFill="1" applyBorder="1"/>
    <xf numFmtId="2" fontId="4" fillId="0" borderId="43" xfId="0" applyNumberFormat="1" applyFont="1" applyFill="1" applyBorder="1" applyAlignment="1">
      <alignment horizontal="right"/>
    </xf>
    <xf numFmtId="1" fontId="2" fillId="0" borderId="38" xfId="0" applyNumberFormat="1" applyFont="1" applyFill="1" applyBorder="1" applyAlignment="1">
      <alignment horizontal="center"/>
    </xf>
    <xf numFmtId="1" fontId="4" fillId="0" borderId="41" xfId="0" applyNumberFormat="1" applyFont="1" applyFill="1" applyBorder="1" applyAlignment="1">
      <alignment horizontal="center"/>
    </xf>
    <xf numFmtId="1" fontId="4" fillId="0" borderId="54" xfId="0" applyNumberFormat="1" applyFont="1" applyFill="1" applyBorder="1" applyAlignment="1">
      <alignment horizontal="center"/>
    </xf>
    <xf numFmtId="1" fontId="4" fillId="0" borderId="58" xfId="0" applyNumberFormat="1" applyFont="1" applyFill="1" applyBorder="1" applyAlignment="1">
      <alignment horizontal="center"/>
    </xf>
    <xf numFmtId="1" fontId="4" fillId="0" borderId="49" xfId="0" applyNumberFormat="1" applyFont="1" applyFill="1" applyBorder="1" applyAlignment="1">
      <alignment horizontal="center"/>
    </xf>
    <xf numFmtId="1" fontId="4" fillId="0" borderId="44" xfId="0" applyNumberFormat="1" applyFont="1" applyFill="1" applyBorder="1" applyAlignment="1">
      <alignment horizontal="center"/>
    </xf>
    <xf numFmtId="0" fontId="24" fillId="0" borderId="0" xfId="0" applyFont="1" applyBorder="1"/>
    <xf numFmtId="164" fontId="2" fillId="0" borderId="28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" fontId="2" fillId="0" borderId="28" xfId="0" applyNumberFormat="1" applyFont="1" applyFill="1" applyBorder="1" applyAlignment="1">
      <alignment horizontal="center"/>
    </xf>
    <xf numFmtId="16" fontId="2" fillId="0" borderId="16" xfId="0" applyNumberFormat="1" applyFont="1" applyFill="1" applyBorder="1" applyAlignment="1">
      <alignment horizontal="center"/>
    </xf>
    <xf numFmtId="16" fontId="2" fillId="0" borderId="29" xfId="0" applyNumberFormat="1" applyFont="1" applyFill="1" applyBorder="1" applyAlignment="1">
      <alignment horizontal="center"/>
    </xf>
    <xf numFmtId="16" fontId="2" fillId="0" borderId="15" xfId="0" quotePrefix="1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1" fontId="2" fillId="0" borderId="15" xfId="0" quotePrefix="1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2" borderId="46" xfId="0" applyNumberFormat="1" applyFont="1" applyFill="1" applyBorder="1" applyAlignment="1">
      <alignment horizontal="center"/>
    </xf>
    <xf numFmtId="2" fontId="2" fillId="2" borderId="47" xfId="0" applyNumberFormat="1" applyFont="1" applyFill="1" applyBorder="1" applyAlignment="1">
      <alignment horizontal="center"/>
    </xf>
    <xf numFmtId="2" fontId="2" fillId="0" borderId="43" xfId="0" applyNumberFormat="1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2" fontId="2" fillId="2" borderId="51" xfId="0" applyNumberFormat="1" applyFont="1" applyFill="1" applyBorder="1" applyAlignment="1">
      <alignment horizontal="center"/>
    </xf>
    <xf numFmtId="2" fontId="2" fillId="2" borderId="5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9"/>
  <sheetViews>
    <sheetView workbookViewId="0">
      <selection activeCell="L34" sqref="L34"/>
    </sheetView>
  </sheetViews>
  <sheetFormatPr defaultRowHeight="15" x14ac:dyDescent="0.25"/>
  <cols>
    <col min="1" max="1" width="9.7109375" style="22" customWidth="1"/>
    <col min="2" max="2" width="4.28515625" style="14" customWidth="1"/>
    <col min="3" max="3" width="4.85546875" style="15" customWidth="1"/>
    <col min="4" max="4" width="4.42578125" style="16" customWidth="1"/>
    <col min="5" max="5" width="5.140625" style="17" customWidth="1"/>
    <col min="6" max="6" width="6.7109375" style="18" customWidth="1"/>
    <col min="7" max="7" width="3.7109375" style="19" customWidth="1"/>
    <col min="8" max="8" width="3.85546875" style="19" customWidth="1"/>
    <col min="9" max="9" width="3.5703125" style="17" customWidth="1"/>
    <col min="10" max="10" width="4.140625" style="17" customWidth="1"/>
    <col min="11" max="11" width="3.7109375" style="17" customWidth="1"/>
    <col min="12" max="12" width="4.42578125" style="17" customWidth="1"/>
    <col min="13" max="13" width="3.5703125" style="17" customWidth="1"/>
    <col min="14" max="14" width="3.7109375" style="17" customWidth="1"/>
    <col min="15" max="15" width="5.85546875" style="17" customWidth="1"/>
    <col min="16" max="16" width="6.5703125" style="17" customWidth="1"/>
    <col min="17" max="17" width="6.28515625" style="17" customWidth="1"/>
    <col min="18" max="18" width="5" style="20" customWidth="1"/>
    <col min="19" max="19" width="5" style="21" customWidth="1"/>
    <col min="20" max="20" width="6.5703125" style="20" customWidth="1"/>
    <col min="21" max="21" width="6.42578125" style="21" customWidth="1"/>
    <col min="22" max="22" width="7.85546875" style="20" customWidth="1"/>
    <col min="23" max="23" width="5.85546875" style="13" customWidth="1"/>
  </cols>
  <sheetData>
    <row r="1" spans="1:23" x14ac:dyDescent="0.25">
      <c r="A1" s="88" t="s">
        <v>100</v>
      </c>
    </row>
    <row r="2" spans="1:23" x14ac:dyDescent="0.25">
      <c r="A2" s="88" t="s">
        <v>101</v>
      </c>
    </row>
    <row r="3" spans="1:23" x14ac:dyDescent="0.25">
      <c r="A3" s="88" t="s">
        <v>102</v>
      </c>
    </row>
    <row r="4" spans="1:23" x14ac:dyDescent="0.25">
      <c r="A4" s="88" t="s">
        <v>91</v>
      </c>
    </row>
    <row r="5" spans="1:23" x14ac:dyDescent="0.25">
      <c r="A5" s="88" t="s">
        <v>92</v>
      </c>
    </row>
    <row r="6" spans="1:23" x14ac:dyDescent="0.25">
      <c r="A6" s="88" t="s">
        <v>93</v>
      </c>
    </row>
    <row r="7" spans="1:23" x14ac:dyDescent="0.25">
      <c r="A7" s="88" t="s">
        <v>97</v>
      </c>
    </row>
    <row r="8" spans="1:23" x14ac:dyDescent="0.25">
      <c r="A8" s="88" t="s">
        <v>98</v>
      </c>
    </row>
    <row r="9" spans="1:23" x14ac:dyDescent="0.25">
      <c r="A9" s="88" t="s">
        <v>99</v>
      </c>
    </row>
    <row r="10" spans="1:23" x14ac:dyDescent="0.25">
      <c r="A10" s="88" t="s">
        <v>131</v>
      </c>
    </row>
    <row r="11" spans="1:23" x14ac:dyDescent="0.25">
      <c r="A11" s="88" t="s">
        <v>94</v>
      </c>
    </row>
    <row r="12" spans="1:23" x14ac:dyDescent="0.25">
      <c r="A12" s="88" t="s">
        <v>96</v>
      </c>
    </row>
    <row r="13" spans="1:23" ht="15.75" thickBot="1" x14ac:dyDescent="0.3">
      <c r="A13" s="89" t="s">
        <v>95</v>
      </c>
    </row>
    <row r="14" spans="1:23" x14ac:dyDescent="0.25">
      <c r="A14" s="64"/>
      <c r="B14" s="65"/>
      <c r="C14" s="66"/>
      <c r="D14" s="67"/>
      <c r="E14" s="68"/>
      <c r="F14" s="23" t="s">
        <v>0</v>
      </c>
      <c r="G14" s="170" t="s">
        <v>1</v>
      </c>
      <c r="H14" s="170"/>
      <c r="I14" s="170"/>
      <c r="J14" s="170"/>
      <c r="K14" s="170"/>
      <c r="L14" s="170"/>
      <c r="M14" s="170"/>
      <c r="N14" s="170"/>
      <c r="O14" s="170"/>
      <c r="P14" s="170"/>
      <c r="Q14" s="80"/>
      <c r="R14" s="1"/>
      <c r="S14" s="81"/>
      <c r="T14" s="82"/>
      <c r="U14" s="81"/>
      <c r="V14" s="82"/>
      <c r="W14" s="85"/>
    </row>
    <row r="15" spans="1:23" x14ac:dyDescent="0.25">
      <c r="A15" s="69"/>
      <c r="B15" s="70"/>
      <c r="C15" s="71"/>
      <c r="D15" s="72"/>
      <c r="E15" s="73"/>
      <c r="F15" s="27" t="s">
        <v>77</v>
      </c>
      <c r="G15" s="174" t="s">
        <v>77</v>
      </c>
      <c r="H15" s="175"/>
      <c r="I15" s="176" t="s">
        <v>79</v>
      </c>
      <c r="J15" s="169"/>
      <c r="K15" s="176" t="s">
        <v>135</v>
      </c>
      <c r="L15" s="169"/>
      <c r="M15" s="177" t="s">
        <v>2</v>
      </c>
      <c r="N15" s="177"/>
      <c r="O15" s="78"/>
      <c r="P15" s="78"/>
      <c r="Q15" s="171" t="s">
        <v>84</v>
      </c>
      <c r="R15" s="172"/>
      <c r="S15" s="173"/>
      <c r="T15" s="83"/>
      <c r="U15" s="84"/>
      <c r="V15" s="86"/>
      <c r="W15" s="87"/>
    </row>
    <row r="16" spans="1:23" x14ac:dyDescent="0.25">
      <c r="A16" s="69"/>
      <c r="B16" s="70" t="s">
        <v>5</v>
      </c>
      <c r="C16" s="71"/>
      <c r="D16" s="72"/>
      <c r="E16" s="73">
        <v>2017</v>
      </c>
      <c r="F16" s="29" t="s">
        <v>6</v>
      </c>
      <c r="G16" s="168" t="s">
        <v>6</v>
      </c>
      <c r="H16" s="168"/>
      <c r="I16" s="169" t="s">
        <v>78</v>
      </c>
      <c r="J16" s="169"/>
      <c r="K16" s="169" t="s">
        <v>80</v>
      </c>
      <c r="L16" s="169"/>
      <c r="M16" s="169" t="s">
        <v>81</v>
      </c>
      <c r="N16" s="169"/>
      <c r="O16" s="79"/>
      <c r="P16" s="79"/>
      <c r="Q16" s="26" t="s">
        <v>85</v>
      </c>
      <c r="R16" s="29" t="s">
        <v>86</v>
      </c>
      <c r="S16" s="28" t="s">
        <v>7</v>
      </c>
      <c r="T16" s="165" t="s">
        <v>89</v>
      </c>
      <c r="U16" s="166"/>
      <c r="V16" s="165" t="s">
        <v>4</v>
      </c>
      <c r="W16" s="167"/>
    </row>
    <row r="17" spans="1:23" ht="15.75" thickBot="1" x14ac:dyDescent="0.3">
      <c r="A17" s="74" t="s">
        <v>8</v>
      </c>
      <c r="B17" s="75" t="s">
        <v>9</v>
      </c>
      <c r="C17" s="76" t="s">
        <v>10</v>
      </c>
      <c r="D17" s="75" t="s">
        <v>11</v>
      </c>
      <c r="E17" s="77" t="s">
        <v>3</v>
      </c>
      <c r="F17" s="2" t="s">
        <v>12</v>
      </c>
      <c r="G17" s="58" t="s">
        <v>13</v>
      </c>
      <c r="H17" s="59" t="s">
        <v>12</v>
      </c>
      <c r="I17" s="3" t="s">
        <v>13</v>
      </c>
      <c r="J17" s="4" t="s">
        <v>12</v>
      </c>
      <c r="K17" s="3" t="s">
        <v>13</v>
      </c>
      <c r="L17" s="4" t="s">
        <v>12</v>
      </c>
      <c r="M17" s="3" t="s">
        <v>13</v>
      </c>
      <c r="N17" s="4" t="s">
        <v>12</v>
      </c>
      <c r="O17" s="4" t="s">
        <v>82</v>
      </c>
      <c r="P17" s="60" t="s">
        <v>83</v>
      </c>
      <c r="Q17" s="57" t="s">
        <v>14</v>
      </c>
      <c r="R17" s="2" t="s">
        <v>14</v>
      </c>
      <c r="S17" s="61" t="s">
        <v>87</v>
      </c>
      <c r="T17" s="2" t="s">
        <v>16</v>
      </c>
      <c r="U17" s="62" t="s">
        <v>88</v>
      </c>
      <c r="V17" s="56" t="s">
        <v>15</v>
      </c>
      <c r="W17" s="63" t="s">
        <v>90</v>
      </c>
    </row>
    <row r="18" spans="1:23" x14ac:dyDescent="0.25">
      <c r="A18" s="44" t="s">
        <v>35</v>
      </c>
      <c r="B18" s="45">
        <v>6</v>
      </c>
      <c r="C18" s="46" t="s">
        <v>18</v>
      </c>
      <c r="D18" s="45" t="s">
        <v>19</v>
      </c>
      <c r="E18" s="47">
        <v>12</v>
      </c>
      <c r="F18" s="48">
        <v>50</v>
      </c>
      <c r="G18" s="49">
        <v>0</v>
      </c>
      <c r="H18" s="50">
        <v>0</v>
      </c>
      <c r="I18" s="49" t="s">
        <v>20</v>
      </c>
      <c r="J18" s="50">
        <v>10</v>
      </c>
      <c r="K18" s="49">
        <v>5</v>
      </c>
      <c r="L18" s="50">
        <v>30</v>
      </c>
      <c r="M18" s="49">
        <v>7</v>
      </c>
      <c r="N18" s="50">
        <v>60</v>
      </c>
      <c r="O18" s="49">
        <v>1035</v>
      </c>
      <c r="P18" s="51">
        <v>42.968344577062787</v>
      </c>
      <c r="Q18" s="52" t="s">
        <v>36</v>
      </c>
      <c r="R18" s="53">
        <v>4.5</v>
      </c>
      <c r="S18" s="52">
        <f t="shared" ref="S18:S49" si="0">Q18*R18</f>
        <v>74.25</v>
      </c>
      <c r="T18" s="53">
        <v>423</v>
      </c>
      <c r="U18" s="54">
        <v>59.629955947136565</v>
      </c>
      <c r="V18" s="53">
        <v>1648</v>
      </c>
      <c r="W18" s="55">
        <v>71.426319936958237</v>
      </c>
    </row>
    <row r="19" spans="1:23" x14ac:dyDescent="0.25">
      <c r="A19" s="30" t="s">
        <v>35</v>
      </c>
      <c r="B19" s="31">
        <v>6</v>
      </c>
      <c r="C19" s="32" t="s">
        <v>18</v>
      </c>
      <c r="D19" s="31" t="s">
        <v>65</v>
      </c>
      <c r="E19" s="33">
        <v>88</v>
      </c>
      <c r="F19" s="34">
        <v>70</v>
      </c>
      <c r="G19" s="5">
        <v>0</v>
      </c>
      <c r="H19" s="6">
        <v>0</v>
      </c>
      <c r="I19" s="5" t="s">
        <v>20</v>
      </c>
      <c r="J19" s="6">
        <v>15</v>
      </c>
      <c r="K19" s="5">
        <v>5</v>
      </c>
      <c r="L19" s="6">
        <v>20</v>
      </c>
      <c r="M19" s="5" t="s">
        <v>38</v>
      </c>
      <c r="N19" s="6">
        <v>70</v>
      </c>
      <c r="O19" s="5">
        <v>1040</v>
      </c>
      <c r="P19" s="24">
        <v>43.175921120913337</v>
      </c>
      <c r="Q19" s="8" t="s">
        <v>53</v>
      </c>
      <c r="R19" s="7">
        <v>4.5</v>
      </c>
      <c r="S19" s="8">
        <f t="shared" si="0"/>
        <v>68.850000000000009</v>
      </c>
      <c r="T19" s="7">
        <v>407</v>
      </c>
      <c r="U19" s="35">
        <v>57.374449339207047</v>
      </c>
      <c r="V19" s="7">
        <v>2144</v>
      </c>
      <c r="W19" s="42">
        <v>74.393721452544966</v>
      </c>
    </row>
    <row r="20" spans="1:23" x14ac:dyDescent="0.25">
      <c r="A20" s="30" t="s">
        <v>35</v>
      </c>
      <c r="B20" s="31">
        <v>6</v>
      </c>
      <c r="C20" s="32" t="s">
        <v>18</v>
      </c>
      <c r="D20" s="31" t="s">
        <v>70</v>
      </c>
      <c r="E20" s="33">
        <v>100</v>
      </c>
      <c r="F20" s="34">
        <v>70</v>
      </c>
      <c r="G20" s="5">
        <v>0</v>
      </c>
      <c r="H20" s="6">
        <v>0</v>
      </c>
      <c r="I20" s="5" t="s">
        <v>20</v>
      </c>
      <c r="J20" s="6">
        <v>10</v>
      </c>
      <c r="K20" s="5" t="s">
        <v>38</v>
      </c>
      <c r="L20" s="6">
        <v>20</v>
      </c>
      <c r="M20" s="5" t="s">
        <v>38</v>
      </c>
      <c r="N20" s="6">
        <v>80</v>
      </c>
      <c r="O20" s="5">
        <v>1040</v>
      </c>
      <c r="P20" s="24">
        <v>43.175921120913337</v>
      </c>
      <c r="Q20" s="8" t="s">
        <v>34</v>
      </c>
      <c r="R20" s="7">
        <v>4.5</v>
      </c>
      <c r="S20" s="8">
        <f t="shared" si="0"/>
        <v>74.7</v>
      </c>
      <c r="T20" s="7">
        <v>422</v>
      </c>
      <c r="U20" s="35">
        <v>59.48898678414097</v>
      </c>
      <c r="V20" s="7">
        <v>2198</v>
      </c>
      <c r="W20" s="42">
        <v>67.796065779706495</v>
      </c>
    </row>
    <row r="21" spans="1:23" x14ac:dyDescent="0.25">
      <c r="A21" s="30" t="s">
        <v>35</v>
      </c>
      <c r="B21" s="31">
        <v>6</v>
      </c>
      <c r="C21" s="32" t="s">
        <v>18</v>
      </c>
      <c r="D21" s="31" t="s">
        <v>73</v>
      </c>
      <c r="E21" s="33">
        <v>148</v>
      </c>
      <c r="F21" s="34">
        <v>60</v>
      </c>
      <c r="G21" s="5">
        <v>0</v>
      </c>
      <c r="H21" s="6">
        <v>0</v>
      </c>
      <c r="I21" s="5" t="s">
        <v>20</v>
      </c>
      <c r="J21" s="6">
        <v>10</v>
      </c>
      <c r="K21" s="5">
        <v>5</v>
      </c>
      <c r="L21" s="6">
        <v>20</v>
      </c>
      <c r="M21" s="5" t="s">
        <v>38</v>
      </c>
      <c r="N21" s="6">
        <v>60</v>
      </c>
      <c r="O21" s="5">
        <v>890</v>
      </c>
      <c r="P21" s="24">
        <v>36.948624805396989</v>
      </c>
      <c r="Q21" s="8" t="s">
        <v>33</v>
      </c>
      <c r="R21" s="7">
        <v>4.5</v>
      </c>
      <c r="S21" s="8">
        <f t="shared" si="0"/>
        <v>71.55</v>
      </c>
      <c r="T21" s="7">
        <v>422</v>
      </c>
      <c r="U21" s="35">
        <v>59.48898678414097</v>
      </c>
      <c r="V21" s="7">
        <v>1858</v>
      </c>
      <c r="W21" s="42">
        <v>69.803993164227435</v>
      </c>
    </row>
    <row r="22" spans="1:23" x14ac:dyDescent="0.25">
      <c r="A22" s="30" t="s">
        <v>35</v>
      </c>
      <c r="B22" s="31">
        <v>6</v>
      </c>
      <c r="C22" s="32" t="s">
        <v>22</v>
      </c>
      <c r="D22" s="31" t="s">
        <v>19</v>
      </c>
      <c r="E22" s="33">
        <v>11</v>
      </c>
      <c r="F22" s="34">
        <v>60</v>
      </c>
      <c r="G22" s="5">
        <v>0</v>
      </c>
      <c r="H22" s="6">
        <v>0</v>
      </c>
      <c r="I22" s="5" t="s">
        <v>23</v>
      </c>
      <c r="J22" s="6">
        <v>1</v>
      </c>
      <c r="K22" s="5">
        <v>2</v>
      </c>
      <c r="L22" s="6">
        <v>1</v>
      </c>
      <c r="M22" s="5">
        <v>5</v>
      </c>
      <c r="N22" s="6">
        <v>30</v>
      </c>
      <c r="O22" s="5">
        <v>254.5</v>
      </c>
      <c r="P22" s="24">
        <v>10.565646081992734</v>
      </c>
      <c r="Q22" s="8" t="s">
        <v>26</v>
      </c>
      <c r="R22" s="7">
        <v>4.5</v>
      </c>
      <c r="S22" s="8">
        <f t="shared" si="0"/>
        <v>69.75</v>
      </c>
      <c r="T22" s="7">
        <v>427</v>
      </c>
      <c r="U22" s="35">
        <v>60.193832599118942</v>
      </c>
      <c r="V22" s="7">
        <v>2354</v>
      </c>
      <c r="W22" s="42">
        <v>89.658406990506407</v>
      </c>
    </row>
    <row r="23" spans="1:23" x14ac:dyDescent="0.25">
      <c r="A23" s="30" t="s">
        <v>35</v>
      </c>
      <c r="B23" s="31">
        <v>6</v>
      </c>
      <c r="C23" s="32" t="s">
        <v>22</v>
      </c>
      <c r="D23" s="31" t="s">
        <v>65</v>
      </c>
      <c r="E23" s="33">
        <v>87</v>
      </c>
      <c r="F23" s="34">
        <v>80</v>
      </c>
      <c r="G23" s="5">
        <v>0</v>
      </c>
      <c r="H23" s="6">
        <v>0</v>
      </c>
      <c r="I23" s="5" t="s">
        <v>23</v>
      </c>
      <c r="J23" s="6">
        <v>1</v>
      </c>
      <c r="K23" s="5">
        <v>2</v>
      </c>
      <c r="L23" s="6">
        <v>1</v>
      </c>
      <c r="M23" s="5" t="s">
        <v>38</v>
      </c>
      <c r="N23" s="6">
        <v>20</v>
      </c>
      <c r="O23" s="5">
        <v>179.5</v>
      </c>
      <c r="P23" s="24">
        <v>7.4519979242345613</v>
      </c>
      <c r="Q23" s="8" t="s">
        <v>31</v>
      </c>
      <c r="R23" s="7">
        <v>4.5</v>
      </c>
      <c r="S23" s="8">
        <f t="shared" si="0"/>
        <v>72.899999999999991</v>
      </c>
      <c r="T23" s="7">
        <v>418</v>
      </c>
      <c r="U23" s="35">
        <v>58.925110132158594</v>
      </c>
      <c r="V23" s="7">
        <v>3120</v>
      </c>
      <c r="W23" s="42">
        <v>87.110136452241733</v>
      </c>
    </row>
    <row r="24" spans="1:23" x14ac:dyDescent="0.25">
      <c r="A24" s="30" t="s">
        <v>35</v>
      </c>
      <c r="B24" s="31">
        <v>6</v>
      </c>
      <c r="C24" s="32" t="s">
        <v>22</v>
      </c>
      <c r="D24" s="31" t="s">
        <v>70</v>
      </c>
      <c r="E24" s="33">
        <v>99</v>
      </c>
      <c r="F24" s="34">
        <v>55</v>
      </c>
      <c r="G24" s="5">
        <v>0</v>
      </c>
      <c r="H24" s="6">
        <v>0</v>
      </c>
      <c r="I24" s="5" t="s">
        <v>23</v>
      </c>
      <c r="J24" s="6">
        <v>1</v>
      </c>
      <c r="K24" s="5">
        <v>2</v>
      </c>
      <c r="L24" s="6">
        <v>1</v>
      </c>
      <c r="M24" s="5">
        <v>5</v>
      </c>
      <c r="N24" s="6">
        <v>20</v>
      </c>
      <c r="O24" s="5">
        <v>179.5</v>
      </c>
      <c r="P24" s="24">
        <v>7.4519979242345613</v>
      </c>
      <c r="Q24" s="8" t="s">
        <v>55</v>
      </c>
      <c r="R24" s="7">
        <v>4.5</v>
      </c>
      <c r="S24" s="8">
        <f t="shared" si="0"/>
        <v>70.2</v>
      </c>
      <c r="T24" s="7">
        <v>426</v>
      </c>
      <c r="U24" s="35">
        <v>60.052863436123346</v>
      </c>
      <c r="V24" s="7">
        <v>1923</v>
      </c>
      <c r="W24" s="42">
        <v>79.575207656193541</v>
      </c>
    </row>
    <row r="25" spans="1:23" x14ac:dyDescent="0.25">
      <c r="A25" s="30" t="s">
        <v>35</v>
      </c>
      <c r="B25" s="31">
        <v>6</v>
      </c>
      <c r="C25" s="32" t="s">
        <v>22</v>
      </c>
      <c r="D25" s="31" t="s">
        <v>73</v>
      </c>
      <c r="E25" s="33">
        <v>147</v>
      </c>
      <c r="F25" s="34">
        <v>50</v>
      </c>
      <c r="G25" s="5">
        <v>0</v>
      </c>
      <c r="H25" s="6">
        <v>0</v>
      </c>
      <c r="I25" s="5" t="s">
        <v>23</v>
      </c>
      <c r="J25" s="6">
        <v>1</v>
      </c>
      <c r="K25" s="5">
        <v>2</v>
      </c>
      <c r="L25" s="6">
        <v>1</v>
      </c>
      <c r="M25" s="5" t="s">
        <v>74</v>
      </c>
      <c r="N25" s="6">
        <v>15</v>
      </c>
      <c r="O25" s="5">
        <v>142</v>
      </c>
      <c r="P25" s="24">
        <v>5.8951738453554743</v>
      </c>
      <c r="Q25" s="8" t="s">
        <v>44</v>
      </c>
      <c r="R25" s="7">
        <v>4.5</v>
      </c>
      <c r="S25" s="8">
        <f t="shared" si="0"/>
        <v>68.399999999999991</v>
      </c>
      <c r="T25" s="7">
        <v>425</v>
      </c>
      <c r="U25" s="35">
        <v>59.91189427312775</v>
      </c>
      <c r="V25" s="7">
        <v>1727</v>
      </c>
      <c r="W25" s="42">
        <v>80.869582043343655</v>
      </c>
    </row>
    <row r="26" spans="1:23" x14ac:dyDescent="0.25">
      <c r="A26" s="30" t="s">
        <v>64</v>
      </c>
      <c r="B26" s="31">
        <v>24</v>
      </c>
      <c r="C26" s="32" t="s">
        <v>18</v>
      </c>
      <c r="D26" s="31" t="s">
        <v>19</v>
      </c>
      <c r="E26" s="33">
        <v>48</v>
      </c>
      <c r="F26" s="34">
        <v>90</v>
      </c>
      <c r="G26" s="5">
        <v>0</v>
      </c>
      <c r="H26" s="6">
        <v>0</v>
      </c>
      <c r="I26" s="5" t="s">
        <v>29</v>
      </c>
      <c r="J26" s="6">
        <v>5</v>
      </c>
      <c r="K26" s="5">
        <v>3</v>
      </c>
      <c r="L26" s="6">
        <v>5</v>
      </c>
      <c r="M26" s="5">
        <v>2</v>
      </c>
      <c r="N26" s="6">
        <v>10</v>
      </c>
      <c r="O26" s="5">
        <v>222.5</v>
      </c>
      <c r="P26" s="24">
        <v>9.2371562013492472</v>
      </c>
      <c r="Q26" s="8">
        <v>15</v>
      </c>
      <c r="R26" s="7">
        <v>4.5</v>
      </c>
      <c r="S26" s="8">
        <f t="shared" si="0"/>
        <v>67.5</v>
      </c>
      <c r="T26" s="7">
        <v>432</v>
      </c>
      <c r="U26" s="35">
        <v>60.898678414096914</v>
      </c>
      <c r="V26" s="7">
        <v>3019</v>
      </c>
      <c r="W26" s="42">
        <v>78.296253429355289</v>
      </c>
    </row>
    <row r="27" spans="1:23" x14ac:dyDescent="0.25">
      <c r="A27" s="30" t="s">
        <v>64</v>
      </c>
      <c r="B27" s="31">
        <v>24</v>
      </c>
      <c r="C27" s="32" t="s">
        <v>18</v>
      </c>
      <c r="D27" s="31" t="s">
        <v>65</v>
      </c>
      <c r="E27" s="33">
        <v>60</v>
      </c>
      <c r="F27" s="34">
        <v>95</v>
      </c>
      <c r="G27" s="5">
        <v>0</v>
      </c>
      <c r="H27" s="6">
        <v>0</v>
      </c>
      <c r="I27" s="5" t="s">
        <v>29</v>
      </c>
      <c r="J27" s="6">
        <v>2</v>
      </c>
      <c r="K27" s="5">
        <v>3</v>
      </c>
      <c r="L27" s="6">
        <v>5</v>
      </c>
      <c r="M27" s="5">
        <v>2</v>
      </c>
      <c r="N27" s="6">
        <v>10</v>
      </c>
      <c r="O27" s="5">
        <v>177.5</v>
      </c>
      <c r="P27" s="24">
        <v>7.3689673066943433</v>
      </c>
      <c r="Q27" s="8" t="s">
        <v>31</v>
      </c>
      <c r="R27" s="7">
        <v>4.5</v>
      </c>
      <c r="S27" s="8">
        <f t="shared" si="0"/>
        <v>72.899999999999991</v>
      </c>
      <c r="T27" s="7">
        <v>432</v>
      </c>
      <c r="U27" s="35">
        <v>60.898678414096914</v>
      </c>
      <c r="V27" s="7">
        <v>3559</v>
      </c>
      <c r="W27" s="42">
        <v>80.965686893846424</v>
      </c>
    </row>
    <row r="28" spans="1:23" x14ac:dyDescent="0.25">
      <c r="A28" s="30" t="s">
        <v>64</v>
      </c>
      <c r="B28" s="31">
        <v>24</v>
      </c>
      <c r="C28" s="32" t="s">
        <v>18</v>
      </c>
      <c r="D28" s="31" t="s">
        <v>70</v>
      </c>
      <c r="E28" s="33">
        <v>129</v>
      </c>
      <c r="F28" s="34">
        <v>100</v>
      </c>
      <c r="G28" s="5">
        <v>0</v>
      </c>
      <c r="H28" s="6">
        <v>0</v>
      </c>
      <c r="I28" s="5" t="s">
        <v>38</v>
      </c>
      <c r="J28" s="6">
        <v>10</v>
      </c>
      <c r="K28" s="5">
        <v>3</v>
      </c>
      <c r="L28" s="6">
        <v>5</v>
      </c>
      <c r="M28" s="5">
        <v>2</v>
      </c>
      <c r="N28" s="6">
        <v>5</v>
      </c>
      <c r="O28" s="5">
        <v>260</v>
      </c>
      <c r="P28" s="24">
        <v>10.793980280228334</v>
      </c>
      <c r="Q28" s="8" t="s">
        <v>57</v>
      </c>
      <c r="R28" s="7">
        <v>4.5</v>
      </c>
      <c r="S28" s="8">
        <f t="shared" si="0"/>
        <v>70.649999999999991</v>
      </c>
      <c r="T28" s="7">
        <v>439</v>
      </c>
      <c r="U28" s="35">
        <v>61.885462555066077</v>
      </c>
      <c r="V28" s="7">
        <v>4390</v>
      </c>
      <c r="W28" s="42">
        <v>96.337579617834393</v>
      </c>
    </row>
    <row r="29" spans="1:23" x14ac:dyDescent="0.25">
      <c r="A29" s="30" t="s">
        <v>64</v>
      </c>
      <c r="B29" s="31">
        <v>24</v>
      </c>
      <c r="C29" s="32" t="s">
        <v>18</v>
      </c>
      <c r="D29" s="31" t="s">
        <v>73</v>
      </c>
      <c r="E29" s="33">
        <v>173</v>
      </c>
      <c r="F29" s="34">
        <v>100</v>
      </c>
      <c r="G29" s="5">
        <v>0</v>
      </c>
      <c r="H29" s="6">
        <v>0</v>
      </c>
      <c r="I29" s="5" t="s">
        <v>29</v>
      </c>
      <c r="J29" s="6">
        <v>10</v>
      </c>
      <c r="K29" s="5">
        <v>3</v>
      </c>
      <c r="L29" s="6">
        <v>10</v>
      </c>
      <c r="M29" s="5">
        <v>3</v>
      </c>
      <c r="N29" s="6">
        <v>10</v>
      </c>
      <c r="O29" s="5">
        <v>370</v>
      </c>
      <c r="P29" s="24">
        <v>15.360664244940322</v>
      </c>
      <c r="Q29" s="8" t="s">
        <v>26</v>
      </c>
      <c r="R29" s="7">
        <v>4.5</v>
      </c>
      <c r="S29" s="8">
        <f t="shared" si="0"/>
        <v>69.75</v>
      </c>
      <c r="T29" s="7">
        <v>440</v>
      </c>
      <c r="U29" s="35">
        <v>62.026431718061673</v>
      </c>
      <c r="V29" s="7">
        <v>3757</v>
      </c>
      <c r="W29" s="42">
        <v>83.320564516129039</v>
      </c>
    </row>
    <row r="30" spans="1:23" x14ac:dyDescent="0.25">
      <c r="A30" s="30" t="s">
        <v>64</v>
      </c>
      <c r="B30" s="31">
        <v>24</v>
      </c>
      <c r="C30" s="32" t="s">
        <v>22</v>
      </c>
      <c r="D30" s="31" t="s">
        <v>19</v>
      </c>
      <c r="E30" s="33">
        <v>47</v>
      </c>
      <c r="F30" s="34">
        <v>80</v>
      </c>
      <c r="G30" s="5">
        <v>0</v>
      </c>
      <c r="H30" s="6">
        <v>0</v>
      </c>
      <c r="I30" s="5" t="s">
        <v>23</v>
      </c>
      <c r="J30" s="6">
        <v>1</v>
      </c>
      <c r="K30" s="5">
        <v>2</v>
      </c>
      <c r="L30" s="6">
        <v>1</v>
      </c>
      <c r="M30" s="5">
        <v>2</v>
      </c>
      <c r="N30" s="6">
        <v>1</v>
      </c>
      <c r="O30" s="5">
        <v>37</v>
      </c>
      <c r="P30" s="24">
        <v>1.5360664244940321</v>
      </c>
      <c r="Q30" s="8">
        <v>16</v>
      </c>
      <c r="R30" s="7">
        <v>4.5</v>
      </c>
      <c r="S30" s="8">
        <f t="shared" si="0"/>
        <v>72</v>
      </c>
      <c r="T30" s="7">
        <v>442</v>
      </c>
      <c r="U30" s="35">
        <v>62.308370044052865</v>
      </c>
      <c r="V30" s="7">
        <v>3260</v>
      </c>
      <c r="W30" s="42">
        <v>87.152679581447984</v>
      </c>
    </row>
    <row r="31" spans="1:23" x14ac:dyDescent="0.25">
      <c r="A31" s="30" t="s">
        <v>64</v>
      </c>
      <c r="B31" s="31">
        <v>24</v>
      </c>
      <c r="C31" s="32" t="s">
        <v>22</v>
      </c>
      <c r="D31" s="31" t="s">
        <v>65</v>
      </c>
      <c r="E31" s="33">
        <v>59</v>
      </c>
      <c r="F31" s="34">
        <v>80</v>
      </c>
      <c r="G31" s="5">
        <v>0</v>
      </c>
      <c r="H31" s="6">
        <v>0</v>
      </c>
      <c r="I31" s="5" t="s">
        <v>23</v>
      </c>
      <c r="J31" s="6">
        <v>1</v>
      </c>
      <c r="K31" s="5">
        <v>2</v>
      </c>
      <c r="L31" s="6">
        <v>1</v>
      </c>
      <c r="M31" s="5">
        <v>2</v>
      </c>
      <c r="N31" s="6">
        <v>1</v>
      </c>
      <c r="O31" s="5">
        <v>37</v>
      </c>
      <c r="P31" s="24">
        <v>1.5360664244940321</v>
      </c>
      <c r="Q31" s="8">
        <v>16</v>
      </c>
      <c r="R31" s="7">
        <v>4.5</v>
      </c>
      <c r="S31" s="8">
        <f t="shared" si="0"/>
        <v>72</v>
      </c>
      <c r="T31" s="7">
        <v>433</v>
      </c>
      <c r="U31" s="35">
        <v>61.039647577092509</v>
      </c>
      <c r="V31" s="7">
        <v>3378</v>
      </c>
      <c r="W31" s="42">
        <v>92.184342523094671</v>
      </c>
    </row>
    <row r="32" spans="1:23" x14ac:dyDescent="0.25">
      <c r="A32" s="30" t="s">
        <v>64</v>
      </c>
      <c r="B32" s="31">
        <v>24</v>
      </c>
      <c r="C32" s="32" t="s">
        <v>22</v>
      </c>
      <c r="D32" s="31" t="s">
        <v>70</v>
      </c>
      <c r="E32" s="33">
        <v>130</v>
      </c>
      <c r="F32" s="34">
        <v>98</v>
      </c>
      <c r="G32" s="5">
        <v>0</v>
      </c>
      <c r="H32" s="6">
        <v>0</v>
      </c>
      <c r="I32" s="5" t="s">
        <v>23</v>
      </c>
      <c r="J32" s="6">
        <v>1</v>
      </c>
      <c r="K32" s="5">
        <v>2</v>
      </c>
      <c r="L32" s="6">
        <v>1</v>
      </c>
      <c r="M32" s="5">
        <v>2</v>
      </c>
      <c r="N32" s="6">
        <v>1</v>
      </c>
      <c r="O32" s="5">
        <v>37</v>
      </c>
      <c r="P32" s="24">
        <v>1.5360664244940321</v>
      </c>
      <c r="Q32" s="8" t="s">
        <v>24</v>
      </c>
      <c r="R32" s="7">
        <v>4.5</v>
      </c>
      <c r="S32" s="8">
        <f t="shared" si="0"/>
        <v>73.350000000000009</v>
      </c>
      <c r="T32" s="7">
        <v>436</v>
      </c>
      <c r="U32" s="35">
        <v>61.462555066079297</v>
      </c>
      <c r="V32" s="7">
        <v>4599</v>
      </c>
      <c r="W32" s="42">
        <v>99.875421125843232</v>
      </c>
    </row>
    <row r="33" spans="1:23" x14ac:dyDescent="0.25">
      <c r="A33" s="30" t="s">
        <v>64</v>
      </c>
      <c r="B33" s="31">
        <v>24</v>
      </c>
      <c r="C33" s="32" t="s">
        <v>22</v>
      </c>
      <c r="D33" s="31" t="s">
        <v>73</v>
      </c>
      <c r="E33" s="33">
        <v>174</v>
      </c>
      <c r="F33" s="34">
        <v>98</v>
      </c>
      <c r="G33" s="5">
        <v>0</v>
      </c>
      <c r="H33" s="6">
        <v>0</v>
      </c>
      <c r="I33" s="5" t="s">
        <v>23</v>
      </c>
      <c r="J33" s="6">
        <v>1</v>
      </c>
      <c r="K33" s="5">
        <v>2</v>
      </c>
      <c r="L33" s="6">
        <v>1</v>
      </c>
      <c r="M33" s="5">
        <v>2</v>
      </c>
      <c r="N33" s="6">
        <v>1</v>
      </c>
      <c r="O33" s="5">
        <v>37</v>
      </c>
      <c r="P33" s="24">
        <v>1.5360664244940321</v>
      </c>
      <c r="Q33" s="8" t="s">
        <v>39</v>
      </c>
      <c r="R33" s="7">
        <v>4.5</v>
      </c>
      <c r="S33" s="8">
        <f t="shared" si="0"/>
        <v>72.45</v>
      </c>
      <c r="T33" s="7">
        <v>430</v>
      </c>
      <c r="U33" s="35">
        <v>60.616740088105729</v>
      </c>
      <c r="V33" s="7">
        <v>4469</v>
      </c>
      <c r="W33" s="42">
        <v>99.628898937879356</v>
      </c>
    </row>
    <row r="34" spans="1:23" x14ac:dyDescent="0.25">
      <c r="A34" s="30" t="s">
        <v>17</v>
      </c>
      <c r="B34" s="31">
        <v>1</v>
      </c>
      <c r="C34" s="32" t="s">
        <v>18</v>
      </c>
      <c r="D34" s="31" t="s">
        <v>19</v>
      </c>
      <c r="E34" s="33">
        <v>1</v>
      </c>
      <c r="F34" s="34">
        <v>50</v>
      </c>
      <c r="G34" s="5">
        <v>0</v>
      </c>
      <c r="H34" s="6">
        <v>0</v>
      </c>
      <c r="I34" s="5" t="s">
        <v>20</v>
      </c>
      <c r="J34" s="6">
        <v>15</v>
      </c>
      <c r="K34" s="5">
        <v>8</v>
      </c>
      <c r="L34" s="6">
        <v>90</v>
      </c>
      <c r="M34" s="5">
        <v>8</v>
      </c>
      <c r="N34" s="6">
        <v>100</v>
      </c>
      <c r="O34" s="5">
        <v>2280</v>
      </c>
      <c r="P34" s="24">
        <v>94.654903995848471</v>
      </c>
      <c r="Q34" s="8" t="s">
        <v>21</v>
      </c>
      <c r="R34" s="7">
        <v>4.5</v>
      </c>
      <c r="S34" s="8">
        <f t="shared" si="0"/>
        <v>71.100000000000009</v>
      </c>
      <c r="T34" s="7">
        <v>415</v>
      </c>
      <c r="U34" s="35">
        <v>58.502202643171806</v>
      </c>
      <c r="V34" s="7">
        <v>1086</v>
      </c>
      <c r="W34" s="42">
        <v>50.101418331554058</v>
      </c>
    </row>
    <row r="35" spans="1:23" x14ac:dyDescent="0.25">
      <c r="A35" s="30" t="s">
        <v>17</v>
      </c>
      <c r="B35" s="31">
        <v>1</v>
      </c>
      <c r="C35" s="32" t="s">
        <v>18</v>
      </c>
      <c r="D35" s="31" t="s">
        <v>65</v>
      </c>
      <c r="E35" s="33">
        <v>81</v>
      </c>
      <c r="F35" s="34">
        <v>50</v>
      </c>
      <c r="G35" s="5">
        <v>0</v>
      </c>
      <c r="H35" s="6">
        <v>0</v>
      </c>
      <c r="I35" s="5" t="s">
        <v>20</v>
      </c>
      <c r="J35" s="6">
        <v>20</v>
      </c>
      <c r="K35" s="5">
        <v>8</v>
      </c>
      <c r="L35" s="6">
        <v>100</v>
      </c>
      <c r="M35" s="5">
        <v>8</v>
      </c>
      <c r="N35" s="6">
        <v>100</v>
      </c>
      <c r="O35" s="5">
        <v>2500</v>
      </c>
      <c r="P35" s="24">
        <v>103.78827192527244</v>
      </c>
      <c r="Q35" s="8" t="s">
        <v>21</v>
      </c>
      <c r="R35" s="7">
        <v>4.5</v>
      </c>
      <c r="S35" s="8">
        <f t="shared" si="0"/>
        <v>71.100000000000009</v>
      </c>
      <c r="T35" s="7">
        <v>403</v>
      </c>
      <c r="U35" s="35">
        <v>56.810572687224671</v>
      </c>
      <c r="V35" s="7">
        <v>879</v>
      </c>
      <c r="W35" s="42">
        <v>41.759195275936797</v>
      </c>
    </row>
    <row r="36" spans="1:23" x14ac:dyDescent="0.25">
      <c r="A36" s="30" t="s">
        <v>17</v>
      </c>
      <c r="B36" s="31">
        <v>1</v>
      </c>
      <c r="C36" s="32" t="s">
        <v>18</v>
      </c>
      <c r="D36" s="31" t="s">
        <v>70</v>
      </c>
      <c r="E36" s="33">
        <v>121</v>
      </c>
      <c r="F36" s="34">
        <v>50</v>
      </c>
      <c r="G36" s="5">
        <v>0</v>
      </c>
      <c r="H36" s="6">
        <v>0</v>
      </c>
      <c r="I36" s="5" t="s">
        <v>20</v>
      </c>
      <c r="J36" s="6">
        <v>20</v>
      </c>
      <c r="K36" s="5">
        <v>8</v>
      </c>
      <c r="L36" s="6">
        <v>90</v>
      </c>
      <c r="M36" s="5">
        <v>8</v>
      </c>
      <c r="N36" s="6">
        <v>100</v>
      </c>
      <c r="O36" s="5">
        <v>2355</v>
      </c>
      <c r="P36" s="24">
        <v>97.768552153606649</v>
      </c>
      <c r="Q36" s="8" t="s">
        <v>55</v>
      </c>
      <c r="R36" s="7">
        <v>4.5</v>
      </c>
      <c r="S36" s="8">
        <f t="shared" si="0"/>
        <v>70.2</v>
      </c>
      <c r="T36" s="7">
        <v>415</v>
      </c>
      <c r="U36" s="35">
        <v>58.502202643171806</v>
      </c>
      <c r="V36" s="7">
        <v>894</v>
      </c>
      <c r="W36" s="42">
        <v>41.772474513438361</v>
      </c>
    </row>
    <row r="37" spans="1:23" x14ac:dyDescent="0.25">
      <c r="A37" s="30" t="s">
        <v>17</v>
      </c>
      <c r="B37" s="31">
        <v>1</v>
      </c>
      <c r="C37" s="32" t="s">
        <v>18</v>
      </c>
      <c r="D37" s="31" t="s">
        <v>73</v>
      </c>
      <c r="E37" s="33">
        <v>181</v>
      </c>
      <c r="F37" s="34">
        <v>98</v>
      </c>
      <c r="G37" s="5">
        <v>0</v>
      </c>
      <c r="H37" s="6">
        <v>0</v>
      </c>
      <c r="I37" s="5" t="s">
        <v>20</v>
      </c>
      <c r="J37" s="6">
        <v>20</v>
      </c>
      <c r="K37" s="5">
        <v>8</v>
      </c>
      <c r="L37" s="6">
        <v>100</v>
      </c>
      <c r="M37" s="5">
        <v>8</v>
      </c>
      <c r="N37" s="6">
        <v>100</v>
      </c>
      <c r="O37" s="5">
        <v>2500</v>
      </c>
      <c r="P37" s="24">
        <v>103.78827192527244</v>
      </c>
      <c r="Q37" s="8" t="s">
        <v>31</v>
      </c>
      <c r="R37" s="7">
        <v>4.5</v>
      </c>
      <c r="S37" s="8">
        <f t="shared" si="0"/>
        <v>72.899999999999991</v>
      </c>
      <c r="T37" s="7">
        <v>388</v>
      </c>
      <c r="U37" s="35">
        <v>54.696035242290748</v>
      </c>
      <c r="V37" s="7">
        <v>1821</v>
      </c>
      <c r="W37" s="42">
        <v>44.712866532638259</v>
      </c>
    </row>
    <row r="38" spans="1:23" x14ac:dyDescent="0.25">
      <c r="A38" s="30" t="s">
        <v>17</v>
      </c>
      <c r="B38" s="31">
        <v>1</v>
      </c>
      <c r="C38" s="32" t="s">
        <v>22</v>
      </c>
      <c r="D38" s="31" t="s">
        <v>19</v>
      </c>
      <c r="E38" s="33">
        <v>2</v>
      </c>
      <c r="F38" s="34">
        <v>50</v>
      </c>
      <c r="G38" s="5">
        <v>0</v>
      </c>
      <c r="H38" s="6">
        <v>0</v>
      </c>
      <c r="I38" s="5" t="s">
        <v>23</v>
      </c>
      <c r="J38" s="6">
        <v>1</v>
      </c>
      <c r="K38" s="5">
        <v>8</v>
      </c>
      <c r="L38" s="6">
        <v>5</v>
      </c>
      <c r="M38" s="5">
        <v>8</v>
      </c>
      <c r="N38" s="6">
        <v>50</v>
      </c>
      <c r="O38" s="5">
        <v>462.5</v>
      </c>
      <c r="P38" s="24">
        <v>19.200830306175401</v>
      </c>
      <c r="Q38" s="8" t="s">
        <v>24</v>
      </c>
      <c r="R38" s="7">
        <v>4.5</v>
      </c>
      <c r="S38" s="8">
        <f t="shared" si="0"/>
        <v>73.350000000000009</v>
      </c>
      <c r="T38" s="7">
        <v>421</v>
      </c>
      <c r="U38" s="35">
        <v>59.348017621145374</v>
      </c>
      <c r="V38" s="7">
        <v>2064</v>
      </c>
      <c r="W38" s="42">
        <v>90.984072395552488</v>
      </c>
    </row>
    <row r="39" spans="1:23" x14ac:dyDescent="0.25">
      <c r="A39" s="30" t="s">
        <v>17</v>
      </c>
      <c r="B39" s="31">
        <v>1</v>
      </c>
      <c r="C39" s="32" t="s">
        <v>22</v>
      </c>
      <c r="D39" s="31" t="s">
        <v>65</v>
      </c>
      <c r="E39" s="33">
        <v>82</v>
      </c>
      <c r="F39" s="34">
        <v>70</v>
      </c>
      <c r="G39" s="5">
        <v>0</v>
      </c>
      <c r="H39" s="6">
        <v>0</v>
      </c>
      <c r="I39" s="5" t="s">
        <v>23</v>
      </c>
      <c r="J39" s="6">
        <v>1</v>
      </c>
      <c r="K39" s="5">
        <v>8</v>
      </c>
      <c r="L39" s="6">
        <v>10</v>
      </c>
      <c r="M39" s="5">
        <v>8</v>
      </c>
      <c r="N39" s="6">
        <v>50</v>
      </c>
      <c r="O39" s="5">
        <v>535</v>
      </c>
      <c r="P39" s="24">
        <v>22.210690192008304</v>
      </c>
      <c r="Q39" s="8" t="s">
        <v>36</v>
      </c>
      <c r="R39" s="7">
        <v>4.5</v>
      </c>
      <c r="S39" s="8">
        <f t="shared" si="0"/>
        <v>74.25</v>
      </c>
      <c r="T39" s="7">
        <v>427</v>
      </c>
      <c r="U39" s="35">
        <v>60.193832599118942</v>
      </c>
      <c r="V39" s="7">
        <v>2806</v>
      </c>
      <c r="W39" s="42">
        <v>86.054421768707499</v>
      </c>
    </row>
    <row r="40" spans="1:23" x14ac:dyDescent="0.25">
      <c r="A40" s="30" t="s">
        <v>17</v>
      </c>
      <c r="B40" s="31">
        <v>1</v>
      </c>
      <c r="C40" s="32" t="s">
        <v>22</v>
      </c>
      <c r="D40" s="31" t="s">
        <v>70</v>
      </c>
      <c r="E40" s="33">
        <v>122</v>
      </c>
      <c r="F40" s="34">
        <v>60</v>
      </c>
      <c r="G40" s="5">
        <v>0</v>
      </c>
      <c r="H40" s="6">
        <v>0</v>
      </c>
      <c r="I40" s="5" t="s">
        <v>23</v>
      </c>
      <c r="J40" s="6">
        <v>1</v>
      </c>
      <c r="K40" s="5">
        <v>8</v>
      </c>
      <c r="L40" s="6">
        <v>1</v>
      </c>
      <c r="M40" s="5">
        <v>8</v>
      </c>
      <c r="N40" s="6">
        <v>40</v>
      </c>
      <c r="O40" s="5">
        <v>329.5</v>
      </c>
      <c r="P40" s="24">
        <v>13.679294239750908</v>
      </c>
      <c r="Q40" s="8">
        <v>15</v>
      </c>
      <c r="R40" s="7">
        <v>4.5</v>
      </c>
      <c r="S40" s="8">
        <f t="shared" si="0"/>
        <v>67.5</v>
      </c>
      <c r="T40" s="7">
        <v>439</v>
      </c>
      <c r="U40" s="35">
        <v>61.885462555066077</v>
      </c>
      <c r="V40" s="7">
        <v>2080</v>
      </c>
      <c r="W40" s="42">
        <v>79.62541128828147</v>
      </c>
    </row>
    <row r="41" spans="1:23" x14ac:dyDescent="0.25">
      <c r="A41" s="30" t="s">
        <v>17</v>
      </c>
      <c r="B41" s="31">
        <v>1</v>
      </c>
      <c r="C41" s="32" t="s">
        <v>22</v>
      </c>
      <c r="D41" s="31" t="s">
        <v>73</v>
      </c>
      <c r="E41" s="33">
        <v>182</v>
      </c>
      <c r="F41" s="34">
        <v>98</v>
      </c>
      <c r="G41" s="5">
        <v>0</v>
      </c>
      <c r="H41" s="6">
        <v>0</v>
      </c>
      <c r="I41" s="5" t="s">
        <v>23</v>
      </c>
      <c r="J41" s="6">
        <v>1</v>
      </c>
      <c r="K41" s="5">
        <v>8</v>
      </c>
      <c r="L41" s="6">
        <v>1</v>
      </c>
      <c r="M41" s="5">
        <v>8</v>
      </c>
      <c r="N41" s="6">
        <v>40</v>
      </c>
      <c r="O41" s="5">
        <v>329.5</v>
      </c>
      <c r="P41" s="24">
        <v>13.679294239750908</v>
      </c>
      <c r="Q41" s="8" t="s">
        <v>75</v>
      </c>
      <c r="R41" s="7">
        <v>4.5</v>
      </c>
      <c r="S41" s="8">
        <f t="shared" si="0"/>
        <v>67.95</v>
      </c>
      <c r="T41" s="7">
        <v>447</v>
      </c>
      <c r="U41" s="35">
        <v>63.013215859030836</v>
      </c>
      <c r="V41" s="7">
        <v>3812</v>
      </c>
      <c r="W41" s="42">
        <v>87.164115835231385</v>
      </c>
    </row>
    <row r="42" spans="1:23" x14ac:dyDescent="0.25">
      <c r="A42" s="30" t="s">
        <v>40</v>
      </c>
      <c r="B42" s="31">
        <v>8</v>
      </c>
      <c r="C42" s="32" t="s">
        <v>18</v>
      </c>
      <c r="D42" s="31" t="s">
        <v>19</v>
      </c>
      <c r="E42" s="33">
        <v>16</v>
      </c>
      <c r="F42" s="34">
        <v>85</v>
      </c>
      <c r="G42" s="5">
        <v>0</v>
      </c>
      <c r="H42" s="6">
        <v>0</v>
      </c>
      <c r="I42" s="5" t="s">
        <v>20</v>
      </c>
      <c r="J42" s="6">
        <v>20</v>
      </c>
      <c r="K42" s="5">
        <v>5</v>
      </c>
      <c r="L42" s="6">
        <v>30</v>
      </c>
      <c r="M42" s="5" t="s">
        <v>38</v>
      </c>
      <c r="N42" s="6">
        <v>80</v>
      </c>
      <c r="O42" s="5">
        <v>1335</v>
      </c>
      <c r="P42" s="24">
        <v>55.42293720809549</v>
      </c>
      <c r="Q42" s="8">
        <v>16</v>
      </c>
      <c r="R42" s="7">
        <v>4.5</v>
      </c>
      <c r="S42" s="8">
        <f t="shared" si="0"/>
        <v>72</v>
      </c>
      <c r="T42" s="7">
        <v>416</v>
      </c>
      <c r="U42" s="35">
        <v>58.643171806167402</v>
      </c>
      <c r="V42" s="7">
        <v>2148</v>
      </c>
      <c r="W42" s="42">
        <v>57.424526300904979</v>
      </c>
    </row>
    <row r="43" spans="1:23" x14ac:dyDescent="0.25">
      <c r="A43" s="30" t="s">
        <v>40</v>
      </c>
      <c r="B43" s="31">
        <v>8</v>
      </c>
      <c r="C43" s="32" t="s">
        <v>18</v>
      </c>
      <c r="D43" s="31" t="s">
        <v>65</v>
      </c>
      <c r="E43" s="33">
        <v>73</v>
      </c>
      <c r="F43" s="34">
        <v>90</v>
      </c>
      <c r="G43" s="5">
        <v>0</v>
      </c>
      <c r="H43" s="6">
        <v>0</v>
      </c>
      <c r="I43" s="5" t="s">
        <v>38</v>
      </c>
      <c r="J43" s="6">
        <v>20</v>
      </c>
      <c r="K43" s="5">
        <v>5</v>
      </c>
      <c r="L43" s="6">
        <v>25</v>
      </c>
      <c r="M43" s="5">
        <v>8</v>
      </c>
      <c r="N43" s="6">
        <v>80</v>
      </c>
      <c r="O43" s="5">
        <v>1262.5</v>
      </c>
      <c r="P43" s="24">
        <v>52.413077322262581</v>
      </c>
      <c r="Q43" s="8" t="s">
        <v>33</v>
      </c>
      <c r="R43" s="7">
        <v>4.5</v>
      </c>
      <c r="S43" s="8">
        <f t="shared" si="0"/>
        <v>71.55</v>
      </c>
      <c r="T43" s="7">
        <v>411</v>
      </c>
      <c r="U43" s="35">
        <v>57.93832599118943</v>
      </c>
      <c r="V43" s="7">
        <v>2026</v>
      </c>
      <c r="W43" s="42">
        <v>52.101876930872017</v>
      </c>
    </row>
    <row r="44" spans="1:23" x14ac:dyDescent="0.25">
      <c r="A44" s="30" t="s">
        <v>40</v>
      </c>
      <c r="B44" s="31">
        <v>8</v>
      </c>
      <c r="C44" s="32" t="s">
        <v>18</v>
      </c>
      <c r="D44" s="31" t="s">
        <v>70</v>
      </c>
      <c r="E44" s="33">
        <v>113</v>
      </c>
      <c r="F44" s="34">
        <v>100</v>
      </c>
      <c r="G44" s="5">
        <v>0</v>
      </c>
      <c r="H44" s="6">
        <v>0</v>
      </c>
      <c r="I44" s="5" t="s">
        <v>38</v>
      </c>
      <c r="J44" s="6">
        <v>15</v>
      </c>
      <c r="K44" s="5" t="s">
        <v>38</v>
      </c>
      <c r="L44" s="6">
        <v>25</v>
      </c>
      <c r="M44" s="5" t="s">
        <v>38</v>
      </c>
      <c r="N44" s="6">
        <v>80</v>
      </c>
      <c r="O44" s="5">
        <v>1187.5</v>
      </c>
      <c r="P44" s="24">
        <v>49.29942916450441</v>
      </c>
      <c r="Q44" s="8" t="s">
        <v>39</v>
      </c>
      <c r="R44" s="7">
        <v>4.5</v>
      </c>
      <c r="S44" s="8">
        <f t="shared" si="0"/>
        <v>72.45</v>
      </c>
      <c r="T44" s="7">
        <v>432</v>
      </c>
      <c r="U44" s="35">
        <v>60.898678414096914</v>
      </c>
      <c r="V44" s="7">
        <v>3412</v>
      </c>
      <c r="W44" s="42">
        <v>74.198441453876242</v>
      </c>
    </row>
    <row r="45" spans="1:23" x14ac:dyDescent="0.25">
      <c r="A45" s="30" t="s">
        <v>40</v>
      </c>
      <c r="B45" s="31">
        <v>8</v>
      </c>
      <c r="C45" s="32" t="s">
        <v>18</v>
      </c>
      <c r="D45" s="31" t="s">
        <v>73</v>
      </c>
      <c r="E45" s="33">
        <v>184</v>
      </c>
      <c r="F45" s="34">
        <v>100</v>
      </c>
      <c r="G45" s="5">
        <v>0</v>
      </c>
      <c r="H45" s="6">
        <v>0</v>
      </c>
      <c r="I45" s="5" t="s">
        <v>38</v>
      </c>
      <c r="J45" s="6">
        <v>25</v>
      </c>
      <c r="K45" s="5" t="s">
        <v>38</v>
      </c>
      <c r="L45" s="6">
        <v>35</v>
      </c>
      <c r="M45" s="5" t="s">
        <v>38</v>
      </c>
      <c r="N45" s="6">
        <v>80</v>
      </c>
      <c r="O45" s="5">
        <v>1482.5</v>
      </c>
      <c r="P45" s="24">
        <v>61.546445251686556</v>
      </c>
      <c r="Q45" s="8" t="s">
        <v>44</v>
      </c>
      <c r="R45" s="7">
        <v>4.5</v>
      </c>
      <c r="S45" s="8">
        <f t="shared" si="0"/>
        <v>68.399999999999991</v>
      </c>
      <c r="T45" s="7">
        <v>431</v>
      </c>
      <c r="U45" s="35">
        <v>60.757709251101325</v>
      </c>
      <c r="V45" s="7">
        <v>2983</v>
      </c>
      <c r="W45" s="42">
        <v>68.869634570765669</v>
      </c>
    </row>
    <row r="46" spans="1:23" x14ac:dyDescent="0.25">
      <c r="A46" s="30" t="s">
        <v>40</v>
      </c>
      <c r="B46" s="31">
        <v>8</v>
      </c>
      <c r="C46" s="32" t="s">
        <v>22</v>
      </c>
      <c r="D46" s="31" t="s">
        <v>19</v>
      </c>
      <c r="E46" s="33">
        <v>15</v>
      </c>
      <c r="F46" s="34">
        <v>75</v>
      </c>
      <c r="G46" s="5">
        <v>0</v>
      </c>
      <c r="H46" s="6">
        <v>0</v>
      </c>
      <c r="I46" s="5" t="s">
        <v>23</v>
      </c>
      <c r="J46" s="6">
        <v>1</v>
      </c>
      <c r="K46" s="5">
        <v>2</v>
      </c>
      <c r="L46" s="6">
        <v>1</v>
      </c>
      <c r="M46" s="5">
        <v>5</v>
      </c>
      <c r="N46" s="6">
        <v>10</v>
      </c>
      <c r="O46" s="5">
        <v>104.5</v>
      </c>
      <c r="P46" s="24">
        <v>4.3383497664763881</v>
      </c>
      <c r="Q46" s="8" t="s">
        <v>31</v>
      </c>
      <c r="R46" s="7">
        <v>4.5</v>
      </c>
      <c r="S46" s="8">
        <f t="shared" si="0"/>
        <v>72.899999999999991</v>
      </c>
      <c r="T46" s="7">
        <v>418</v>
      </c>
      <c r="U46" s="35">
        <v>58.925110132158594</v>
      </c>
      <c r="V46" s="7">
        <v>2458</v>
      </c>
      <c r="W46" s="42">
        <v>73.202295863114585</v>
      </c>
    </row>
    <row r="47" spans="1:23" x14ac:dyDescent="0.25">
      <c r="A47" s="30" t="s">
        <v>40</v>
      </c>
      <c r="B47" s="31">
        <v>8</v>
      </c>
      <c r="C47" s="32" t="s">
        <v>22</v>
      </c>
      <c r="D47" s="31" t="s">
        <v>65</v>
      </c>
      <c r="E47" s="33">
        <v>74</v>
      </c>
      <c r="F47" s="34">
        <v>85</v>
      </c>
      <c r="G47" s="5">
        <v>0</v>
      </c>
      <c r="H47" s="6">
        <v>0</v>
      </c>
      <c r="I47" s="5" t="s">
        <v>23</v>
      </c>
      <c r="J47" s="6">
        <v>1</v>
      </c>
      <c r="K47" s="5">
        <v>2</v>
      </c>
      <c r="L47" s="6">
        <v>1</v>
      </c>
      <c r="M47" s="5">
        <v>5</v>
      </c>
      <c r="N47" s="6">
        <v>10</v>
      </c>
      <c r="O47" s="5">
        <v>104.5</v>
      </c>
      <c r="P47" s="24">
        <v>4.3383497664763881</v>
      </c>
      <c r="Q47" s="8" t="s">
        <v>21</v>
      </c>
      <c r="R47" s="7">
        <v>4.5</v>
      </c>
      <c r="S47" s="8">
        <f t="shared" si="0"/>
        <v>71.100000000000009</v>
      </c>
      <c r="T47" s="7">
        <v>429</v>
      </c>
      <c r="U47" s="35">
        <v>60.475770925110133</v>
      </c>
      <c r="V47" s="7">
        <v>2938</v>
      </c>
      <c r="W47" s="42">
        <v>77.128319682303285</v>
      </c>
    </row>
    <row r="48" spans="1:23" x14ac:dyDescent="0.25">
      <c r="A48" s="30" t="s">
        <v>40</v>
      </c>
      <c r="B48" s="31">
        <v>8</v>
      </c>
      <c r="C48" s="32" t="s">
        <v>22</v>
      </c>
      <c r="D48" s="31" t="s">
        <v>70</v>
      </c>
      <c r="E48" s="33">
        <v>114</v>
      </c>
      <c r="F48" s="34">
        <v>100</v>
      </c>
      <c r="G48" s="5">
        <v>0</v>
      </c>
      <c r="H48" s="6">
        <v>0</v>
      </c>
      <c r="I48" s="5" t="s">
        <v>23</v>
      </c>
      <c r="J48" s="6">
        <v>1</v>
      </c>
      <c r="K48" s="5">
        <v>2</v>
      </c>
      <c r="L48" s="6">
        <v>1</v>
      </c>
      <c r="M48" s="5">
        <v>5</v>
      </c>
      <c r="N48" s="6">
        <v>20</v>
      </c>
      <c r="O48" s="5">
        <v>179.5</v>
      </c>
      <c r="P48" s="24">
        <v>7.4519979242345613</v>
      </c>
      <c r="Q48" s="8" t="s">
        <v>47</v>
      </c>
      <c r="R48" s="7">
        <v>4.5</v>
      </c>
      <c r="S48" s="8">
        <f t="shared" si="0"/>
        <v>69.3</v>
      </c>
      <c r="T48" s="7">
        <v>434</v>
      </c>
      <c r="U48" s="35">
        <v>61.180616740088105</v>
      </c>
      <c r="V48" s="7">
        <v>3748</v>
      </c>
      <c r="W48" s="42">
        <v>84.817314022383144</v>
      </c>
    </row>
    <row r="49" spans="1:23" x14ac:dyDescent="0.25">
      <c r="A49" s="30" t="s">
        <v>40</v>
      </c>
      <c r="B49" s="31">
        <v>8</v>
      </c>
      <c r="C49" s="32" t="s">
        <v>22</v>
      </c>
      <c r="D49" s="31" t="s">
        <v>73</v>
      </c>
      <c r="E49" s="33">
        <v>183</v>
      </c>
      <c r="F49" s="34">
        <v>100</v>
      </c>
      <c r="G49" s="5">
        <v>0</v>
      </c>
      <c r="H49" s="6">
        <v>0</v>
      </c>
      <c r="I49" s="5" t="s">
        <v>23</v>
      </c>
      <c r="J49" s="6">
        <v>1</v>
      </c>
      <c r="K49" s="5">
        <v>2</v>
      </c>
      <c r="L49" s="6">
        <v>1</v>
      </c>
      <c r="M49" s="5" t="s">
        <v>38</v>
      </c>
      <c r="N49" s="6">
        <v>20</v>
      </c>
      <c r="O49" s="5">
        <v>179.5</v>
      </c>
      <c r="P49" s="24">
        <v>7.4519979242345613</v>
      </c>
      <c r="Q49" s="8" t="s">
        <v>31</v>
      </c>
      <c r="R49" s="7">
        <v>4.5</v>
      </c>
      <c r="S49" s="8">
        <f t="shared" si="0"/>
        <v>72.899999999999991</v>
      </c>
      <c r="T49" s="7">
        <v>434</v>
      </c>
      <c r="U49" s="35">
        <v>61.180616740088105</v>
      </c>
      <c r="V49" s="7">
        <v>3656</v>
      </c>
      <c r="W49" s="42">
        <v>78.649655800193457</v>
      </c>
    </row>
    <row r="50" spans="1:23" x14ac:dyDescent="0.25">
      <c r="A50" s="30" t="s">
        <v>49</v>
      </c>
      <c r="B50" s="31">
        <v>14</v>
      </c>
      <c r="C50" s="32" t="s">
        <v>18</v>
      </c>
      <c r="D50" s="31" t="s">
        <v>19</v>
      </c>
      <c r="E50" s="33">
        <v>28</v>
      </c>
      <c r="F50" s="34">
        <v>70</v>
      </c>
      <c r="G50" s="5">
        <v>0</v>
      </c>
      <c r="H50" s="6">
        <v>0</v>
      </c>
      <c r="I50" s="5" t="s">
        <v>29</v>
      </c>
      <c r="J50" s="6">
        <v>2</v>
      </c>
      <c r="K50" s="5">
        <v>5</v>
      </c>
      <c r="L50" s="6">
        <v>10</v>
      </c>
      <c r="M50" s="5">
        <v>3</v>
      </c>
      <c r="N50" s="6">
        <v>10</v>
      </c>
      <c r="O50" s="5">
        <v>250</v>
      </c>
      <c r="P50" s="24">
        <v>10.378827192527245</v>
      </c>
      <c r="Q50" s="8" t="s">
        <v>44</v>
      </c>
      <c r="R50" s="7">
        <v>4.5</v>
      </c>
      <c r="S50" s="8">
        <f t="shared" ref="S50:S81" si="1">Q50*R50</f>
        <v>68.399999999999991</v>
      </c>
      <c r="T50" s="7">
        <v>427</v>
      </c>
      <c r="U50" s="35">
        <v>60.193832599118942</v>
      </c>
      <c r="V50" s="7">
        <v>2345</v>
      </c>
      <c r="W50" s="42">
        <v>78.06722235917664</v>
      </c>
    </row>
    <row r="51" spans="1:23" x14ac:dyDescent="0.25">
      <c r="A51" s="30" t="s">
        <v>49</v>
      </c>
      <c r="B51" s="31">
        <v>14</v>
      </c>
      <c r="C51" s="32" t="s">
        <v>18</v>
      </c>
      <c r="D51" s="31" t="s">
        <v>65</v>
      </c>
      <c r="E51" s="33">
        <v>52</v>
      </c>
      <c r="F51" s="34">
        <v>90</v>
      </c>
      <c r="G51" s="5">
        <v>0</v>
      </c>
      <c r="H51" s="6">
        <v>0</v>
      </c>
      <c r="I51" s="5" t="s">
        <v>29</v>
      </c>
      <c r="J51" s="6">
        <v>5</v>
      </c>
      <c r="K51" s="5">
        <v>5</v>
      </c>
      <c r="L51" s="6">
        <v>10</v>
      </c>
      <c r="M51" s="5">
        <v>5</v>
      </c>
      <c r="N51" s="6">
        <v>30</v>
      </c>
      <c r="O51" s="5">
        <v>445</v>
      </c>
      <c r="P51" s="24">
        <v>18.474312402698494</v>
      </c>
      <c r="Q51" s="8" t="s">
        <v>59</v>
      </c>
      <c r="R51" s="7">
        <v>4.5</v>
      </c>
      <c r="S51" s="8">
        <f t="shared" si="1"/>
        <v>73.8</v>
      </c>
      <c r="T51" s="7">
        <v>433</v>
      </c>
      <c r="U51" s="35">
        <v>61.039647577092509</v>
      </c>
      <c r="V51" s="7">
        <v>2963</v>
      </c>
      <c r="W51" s="42">
        <v>70.121755634415464</v>
      </c>
    </row>
    <row r="52" spans="1:23" x14ac:dyDescent="0.25">
      <c r="A52" s="30" t="s">
        <v>49</v>
      </c>
      <c r="B52" s="31">
        <v>14</v>
      </c>
      <c r="C52" s="32" t="s">
        <v>18</v>
      </c>
      <c r="D52" s="31" t="s">
        <v>70</v>
      </c>
      <c r="E52" s="33">
        <v>116</v>
      </c>
      <c r="F52" s="34">
        <v>95</v>
      </c>
      <c r="G52" s="5">
        <v>0</v>
      </c>
      <c r="H52" s="6">
        <v>0</v>
      </c>
      <c r="I52" s="5" t="s">
        <v>29</v>
      </c>
      <c r="J52" s="6">
        <v>5</v>
      </c>
      <c r="K52" s="5">
        <v>5</v>
      </c>
      <c r="L52" s="6">
        <v>10</v>
      </c>
      <c r="M52" s="5">
        <v>5</v>
      </c>
      <c r="N52" s="6">
        <v>25</v>
      </c>
      <c r="O52" s="5">
        <v>407.5</v>
      </c>
      <c r="P52" s="24">
        <v>16.917488323819406</v>
      </c>
      <c r="Q52" s="8" t="s">
        <v>71</v>
      </c>
      <c r="R52" s="7">
        <v>4.5</v>
      </c>
      <c r="S52" s="8">
        <f t="shared" si="1"/>
        <v>65.25</v>
      </c>
      <c r="T52" s="7">
        <v>430</v>
      </c>
      <c r="U52" s="35">
        <v>60.616740088105729</v>
      </c>
      <c r="V52" s="7">
        <v>3207</v>
      </c>
      <c r="W52" s="42">
        <v>81.890642805892043</v>
      </c>
    </row>
    <row r="53" spans="1:23" x14ac:dyDescent="0.25">
      <c r="A53" s="30" t="s">
        <v>49</v>
      </c>
      <c r="B53" s="31">
        <v>14</v>
      </c>
      <c r="C53" s="32" t="s">
        <v>18</v>
      </c>
      <c r="D53" s="31" t="s">
        <v>73</v>
      </c>
      <c r="E53" s="33">
        <v>176</v>
      </c>
      <c r="F53" s="34">
        <v>95</v>
      </c>
      <c r="G53" s="5">
        <v>0</v>
      </c>
      <c r="H53" s="6">
        <v>0</v>
      </c>
      <c r="I53" s="5" t="s">
        <v>29</v>
      </c>
      <c r="J53" s="6">
        <v>10</v>
      </c>
      <c r="K53" s="5">
        <v>5</v>
      </c>
      <c r="L53" s="6">
        <v>10</v>
      </c>
      <c r="M53" s="5">
        <v>5</v>
      </c>
      <c r="N53" s="6">
        <v>30</v>
      </c>
      <c r="O53" s="5">
        <v>520</v>
      </c>
      <c r="P53" s="24">
        <v>21.587960560456668</v>
      </c>
      <c r="Q53" s="8" t="s">
        <v>24</v>
      </c>
      <c r="R53" s="7">
        <v>4.5</v>
      </c>
      <c r="S53" s="8">
        <f t="shared" si="1"/>
        <v>73.350000000000009</v>
      </c>
      <c r="T53" s="7">
        <v>437</v>
      </c>
      <c r="U53" s="35">
        <v>61.603524229074893</v>
      </c>
      <c r="V53" s="7">
        <v>3892</v>
      </c>
      <c r="W53" s="42">
        <v>86.991249374717839</v>
      </c>
    </row>
    <row r="54" spans="1:23" x14ac:dyDescent="0.25">
      <c r="A54" s="30" t="s">
        <v>49</v>
      </c>
      <c r="B54" s="31">
        <v>14</v>
      </c>
      <c r="C54" s="32" t="s">
        <v>22</v>
      </c>
      <c r="D54" s="31" t="s">
        <v>19</v>
      </c>
      <c r="E54" s="33">
        <v>27</v>
      </c>
      <c r="F54" s="34">
        <v>65</v>
      </c>
      <c r="G54" s="5">
        <v>0</v>
      </c>
      <c r="H54" s="6">
        <v>0</v>
      </c>
      <c r="I54" s="5" t="s">
        <v>23</v>
      </c>
      <c r="J54" s="6">
        <v>1</v>
      </c>
      <c r="K54" s="5">
        <v>2</v>
      </c>
      <c r="L54" s="6">
        <v>1</v>
      </c>
      <c r="M54" s="5">
        <v>2</v>
      </c>
      <c r="N54" s="6">
        <v>5</v>
      </c>
      <c r="O54" s="5">
        <v>67</v>
      </c>
      <c r="P54" s="24">
        <v>2.7815256875973016</v>
      </c>
      <c r="Q54" s="8" t="s">
        <v>21</v>
      </c>
      <c r="R54" s="7">
        <v>4.5</v>
      </c>
      <c r="S54" s="8">
        <f t="shared" si="1"/>
        <v>71.100000000000009</v>
      </c>
      <c r="T54" s="7">
        <v>434</v>
      </c>
      <c r="U54" s="35">
        <v>61.180616740088105</v>
      </c>
      <c r="V54" s="7">
        <v>2483</v>
      </c>
      <c r="W54" s="42">
        <v>84.258152015399872</v>
      </c>
    </row>
    <row r="55" spans="1:23" x14ac:dyDescent="0.25">
      <c r="A55" s="30" t="s">
        <v>49</v>
      </c>
      <c r="B55" s="31">
        <v>14</v>
      </c>
      <c r="C55" s="32" t="s">
        <v>22</v>
      </c>
      <c r="D55" s="31" t="s">
        <v>65</v>
      </c>
      <c r="E55" s="33">
        <v>51</v>
      </c>
      <c r="F55" s="34">
        <v>85</v>
      </c>
      <c r="G55" s="5">
        <v>0</v>
      </c>
      <c r="H55" s="6">
        <v>0</v>
      </c>
      <c r="I55" s="5" t="s">
        <v>23</v>
      </c>
      <c r="J55" s="6">
        <v>1</v>
      </c>
      <c r="K55" s="5">
        <v>2</v>
      </c>
      <c r="L55" s="6">
        <v>1</v>
      </c>
      <c r="M55" s="5">
        <v>2</v>
      </c>
      <c r="N55" s="6">
        <v>10</v>
      </c>
      <c r="O55" s="5">
        <v>104.5</v>
      </c>
      <c r="P55" s="24">
        <v>4.3383497664763881</v>
      </c>
      <c r="Q55" s="8" t="s">
        <v>47</v>
      </c>
      <c r="R55" s="7">
        <v>4.5</v>
      </c>
      <c r="S55" s="8">
        <f t="shared" si="1"/>
        <v>69.3</v>
      </c>
      <c r="T55" s="7">
        <v>434</v>
      </c>
      <c r="U55" s="35">
        <v>61.180616740088105</v>
      </c>
      <c r="V55" s="7">
        <v>3116</v>
      </c>
      <c r="W55" s="42">
        <v>82.958990047631957</v>
      </c>
    </row>
    <row r="56" spans="1:23" x14ac:dyDescent="0.25">
      <c r="A56" s="30" t="s">
        <v>49</v>
      </c>
      <c r="B56" s="31">
        <v>14</v>
      </c>
      <c r="C56" s="32" t="s">
        <v>22</v>
      </c>
      <c r="D56" s="31" t="s">
        <v>70</v>
      </c>
      <c r="E56" s="33">
        <v>115</v>
      </c>
      <c r="F56" s="34">
        <v>90</v>
      </c>
      <c r="G56" s="5">
        <v>0</v>
      </c>
      <c r="H56" s="6">
        <v>0</v>
      </c>
      <c r="I56" s="5" t="s">
        <v>23</v>
      </c>
      <c r="J56" s="6">
        <v>1</v>
      </c>
      <c r="K56" s="5">
        <v>2</v>
      </c>
      <c r="L56" s="6">
        <v>1</v>
      </c>
      <c r="M56" s="5">
        <v>2</v>
      </c>
      <c r="N56" s="6">
        <v>5</v>
      </c>
      <c r="O56" s="5">
        <v>67</v>
      </c>
      <c r="P56" s="24">
        <v>2.7815256875973016</v>
      </c>
      <c r="Q56" s="8">
        <v>15</v>
      </c>
      <c r="R56" s="7">
        <v>4.5</v>
      </c>
      <c r="S56" s="8">
        <f t="shared" si="1"/>
        <v>67.5</v>
      </c>
      <c r="T56" s="7">
        <v>438</v>
      </c>
      <c r="U56" s="35">
        <v>61.744493392070481</v>
      </c>
      <c r="V56" s="7">
        <v>3609</v>
      </c>
      <c r="W56" s="42">
        <v>92.31544901065449</v>
      </c>
    </row>
    <row r="57" spans="1:23" x14ac:dyDescent="0.25">
      <c r="A57" s="30" t="s">
        <v>49</v>
      </c>
      <c r="B57" s="31">
        <v>14</v>
      </c>
      <c r="C57" s="32" t="s">
        <v>22</v>
      </c>
      <c r="D57" s="31" t="s">
        <v>73</v>
      </c>
      <c r="E57" s="33">
        <v>175</v>
      </c>
      <c r="F57" s="34">
        <v>100</v>
      </c>
      <c r="G57" s="5">
        <v>0</v>
      </c>
      <c r="H57" s="6">
        <v>0</v>
      </c>
      <c r="I57" s="5" t="s">
        <v>23</v>
      </c>
      <c r="J57" s="6">
        <v>1</v>
      </c>
      <c r="K57" s="5">
        <v>2</v>
      </c>
      <c r="L57" s="6">
        <v>1</v>
      </c>
      <c r="M57" s="5" t="s">
        <v>74</v>
      </c>
      <c r="N57" s="6">
        <v>10</v>
      </c>
      <c r="O57" s="5">
        <v>104.5</v>
      </c>
      <c r="P57" s="24">
        <v>4.3383497664763881</v>
      </c>
      <c r="Q57" s="8">
        <v>16</v>
      </c>
      <c r="R57" s="7">
        <v>4.5</v>
      </c>
      <c r="S57" s="8">
        <f t="shared" si="1"/>
        <v>72</v>
      </c>
      <c r="T57" s="7">
        <v>438</v>
      </c>
      <c r="U57" s="35">
        <v>61.744493392070481</v>
      </c>
      <c r="V57" s="7">
        <v>4422</v>
      </c>
      <c r="W57" s="42">
        <v>95.437714041095887</v>
      </c>
    </row>
    <row r="58" spans="1:23" x14ac:dyDescent="0.25">
      <c r="A58" s="30" t="s">
        <v>25</v>
      </c>
      <c r="B58" s="31">
        <v>2</v>
      </c>
      <c r="C58" s="32" t="s">
        <v>18</v>
      </c>
      <c r="D58" s="31" t="s">
        <v>19</v>
      </c>
      <c r="E58" s="33">
        <v>4</v>
      </c>
      <c r="F58" s="34">
        <v>60</v>
      </c>
      <c r="G58" s="5">
        <v>0</v>
      </c>
      <c r="H58" s="6">
        <v>0</v>
      </c>
      <c r="I58" s="5" t="s">
        <v>27</v>
      </c>
      <c r="J58" s="6">
        <v>2</v>
      </c>
      <c r="K58" s="5">
        <v>2</v>
      </c>
      <c r="L58" s="6">
        <v>1</v>
      </c>
      <c r="M58" s="5">
        <v>2</v>
      </c>
      <c r="N58" s="6">
        <v>10</v>
      </c>
      <c r="O58" s="5">
        <v>119.5</v>
      </c>
      <c r="P58" s="24">
        <v>4.9610793980280228</v>
      </c>
      <c r="Q58" s="8">
        <v>16</v>
      </c>
      <c r="R58" s="7">
        <v>4.5</v>
      </c>
      <c r="S58" s="8">
        <f t="shared" si="1"/>
        <v>72</v>
      </c>
      <c r="T58" s="7">
        <v>431</v>
      </c>
      <c r="U58" s="35">
        <v>60.757709251101325</v>
      </c>
      <c r="V58" s="7">
        <v>2955</v>
      </c>
      <c r="W58" s="42">
        <v>108.0200478538283</v>
      </c>
    </row>
    <row r="59" spans="1:23" x14ac:dyDescent="0.25">
      <c r="A59" s="30" t="s">
        <v>25</v>
      </c>
      <c r="B59" s="31">
        <v>2</v>
      </c>
      <c r="C59" s="32" t="s">
        <v>18</v>
      </c>
      <c r="D59" s="31" t="s">
        <v>65</v>
      </c>
      <c r="E59" s="33">
        <v>80</v>
      </c>
      <c r="F59" s="34">
        <v>75</v>
      </c>
      <c r="G59" s="5">
        <v>0</v>
      </c>
      <c r="H59" s="6">
        <v>0</v>
      </c>
      <c r="I59" s="5" t="s">
        <v>27</v>
      </c>
      <c r="J59" s="6">
        <v>5</v>
      </c>
      <c r="K59" s="5">
        <v>2</v>
      </c>
      <c r="L59" s="6">
        <v>5</v>
      </c>
      <c r="M59" s="5">
        <v>2</v>
      </c>
      <c r="N59" s="6">
        <v>5</v>
      </c>
      <c r="O59" s="5">
        <v>185</v>
      </c>
      <c r="P59" s="24">
        <v>7.6803321224701611</v>
      </c>
      <c r="Q59" s="8" t="s">
        <v>57</v>
      </c>
      <c r="R59" s="7">
        <v>4.5</v>
      </c>
      <c r="S59" s="8">
        <f t="shared" si="1"/>
        <v>70.649999999999991</v>
      </c>
      <c r="T59" s="7">
        <v>440</v>
      </c>
      <c r="U59" s="35">
        <v>62.026431718061673</v>
      </c>
      <c r="V59" s="7">
        <v>3420</v>
      </c>
      <c r="W59" s="42">
        <v>99.84076433121021</v>
      </c>
    </row>
    <row r="60" spans="1:23" x14ac:dyDescent="0.25">
      <c r="A60" s="30" t="s">
        <v>25</v>
      </c>
      <c r="B60" s="31">
        <v>2</v>
      </c>
      <c r="C60" s="32" t="s">
        <v>18</v>
      </c>
      <c r="D60" s="31" t="s">
        <v>70</v>
      </c>
      <c r="E60" s="33">
        <v>136</v>
      </c>
      <c r="F60" s="34">
        <v>98</v>
      </c>
      <c r="G60" s="5">
        <v>0</v>
      </c>
      <c r="H60" s="6">
        <v>0</v>
      </c>
      <c r="I60" s="5" t="s">
        <v>27</v>
      </c>
      <c r="J60" s="6">
        <v>10</v>
      </c>
      <c r="K60" s="5">
        <v>2</v>
      </c>
      <c r="L60" s="6">
        <v>5</v>
      </c>
      <c r="M60" s="5">
        <v>2</v>
      </c>
      <c r="N60" s="6">
        <v>5</v>
      </c>
      <c r="O60" s="5">
        <v>260</v>
      </c>
      <c r="P60" s="24">
        <v>10.793980280228334</v>
      </c>
      <c r="Q60" s="8" t="s">
        <v>26</v>
      </c>
      <c r="R60" s="7">
        <v>4.5</v>
      </c>
      <c r="S60" s="8">
        <f t="shared" si="1"/>
        <v>69.75</v>
      </c>
      <c r="T60" s="7">
        <v>442</v>
      </c>
      <c r="U60" s="35">
        <v>62.308370044052865</v>
      </c>
      <c r="V60" s="7">
        <v>4361</v>
      </c>
      <c r="W60" s="42">
        <v>98.242957232520808</v>
      </c>
    </row>
    <row r="61" spans="1:23" x14ac:dyDescent="0.25">
      <c r="A61" s="30" t="s">
        <v>25</v>
      </c>
      <c r="B61" s="31">
        <v>2</v>
      </c>
      <c r="C61" s="32" t="s">
        <v>18</v>
      </c>
      <c r="D61" s="31" t="s">
        <v>73</v>
      </c>
      <c r="E61" s="33">
        <v>157</v>
      </c>
      <c r="F61" s="34">
        <v>98</v>
      </c>
      <c r="G61" s="5">
        <v>0</v>
      </c>
      <c r="H61" s="6">
        <v>0</v>
      </c>
      <c r="I61" s="5" t="s">
        <v>29</v>
      </c>
      <c r="J61" s="6">
        <v>10</v>
      </c>
      <c r="K61" s="5">
        <v>2</v>
      </c>
      <c r="L61" s="6">
        <v>5</v>
      </c>
      <c r="M61" s="5">
        <v>2</v>
      </c>
      <c r="N61" s="6">
        <v>10</v>
      </c>
      <c r="O61" s="5">
        <v>297.5</v>
      </c>
      <c r="P61" s="24">
        <v>12.350804359107421</v>
      </c>
      <c r="Q61" s="8" t="s">
        <v>66</v>
      </c>
      <c r="R61" s="7">
        <v>4.5</v>
      </c>
      <c r="S61" s="8">
        <f t="shared" si="1"/>
        <v>75.600000000000009</v>
      </c>
      <c r="T61" s="7">
        <v>451</v>
      </c>
      <c r="U61" s="35">
        <v>63.577092511013213</v>
      </c>
      <c r="V61" s="7">
        <v>4267</v>
      </c>
      <c r="W61" s="42">
        <v>86.917279978193363</v>
      </c>
    </row>
    <row r="62" spans="1:23" x14ac:dyDescent="0.25">
      <c r="A62" s="30" t="s">
        <v>25</v>
      </c>
      <c r="B62" s="31">
        <v>2</v>
      </c>
      <c r="C62" s="32" t="s">
        <v>22</v>
      </c>
      <c r="D62" s="31" t="s">
        <v>19</v>
      </c>
      <c r="E62" s="33">
        <v>3</v>
      </c>
      <c r="F62" s="34">
        <v>60</v>
      </c>
      <c r="G62" s="5">
        <v>0</v>
      </c>
      <c r="H62" s="6">
        <v>0</v>
      </c>
      <c r="I62" s="5" t="s">
        <v>23</v>
      </c>
      <c r="J62" s="6">
        <v>1</v>
      </c>
      <c r="K62" s="5">
        <v>2</v>
      </c>
      <c r="L62" s="6">
        <v>1</v>
      </c>
      <c r="M62" s="5">
        <v>2</v>
      </c>
      <c r="N62" s="6">
        <v>5</v>
      </c>
      <c r="O62" s="5">
        <v>67</v>
      </c>
      <c r="P62" s="24">
        <v>2.7815256875973016</v>
      </c>
      <c r="Q62" s="8" t="s">
        <v>26</v>
      </c>
      <c r="R62" s="7">
        <v>4.5</v>
      </c>
      <c r="S62" s="8">
        <f t="shared" si="1"/>
        <v>69.75</v>
      </c>
      <c r="T62" s="7">
        <v>436</v>
      </c>
      <c r="U62" s="35">
        <v>61.462555066079297</v>
      </c>
      <c r="V62" s="7">
        <v>2856</v>
      </c>
      <c r="W62" s="42">
        <v>106.53299792838118</v>
      </c>
    </row>
    <row r="63" spans="1:23" x14ac:dyDescent="0.25">
      <c r="A63" s="30" t="s">
        <v>25</v>
      </c>
      <c r="B63" s="31">
        <v>2</v>
      </c>
      <c r="C63" s="32" t="s">
        <v>22</v>
      </c>
      <c r="D63" s="31" t="s">
        <v>65</v>
      </c>
      <c r="E63" s="33">
        <v>79</v>
      </c>
      <c r="F63" s="34">
        <v>70</v>
      </c>
      <c r="G63" s="5">
        <v>0</v>
      </c>
      <c r="H63" s="6">
        <v>0</v>
      </c>
      <c r="I63" s="5" t="s">
        <v>23</v>
      </c>
      <c r="J63" s="6">
        <v>1</v>
      </c>
      <c r="K63" s="5">
        <v>2</v>
      </c>
      <c r="L63" s="6">
        <v>1</v>
      </c>
      <c r="M63" s="5">
        <v>2</v>
      </c>
      <c r="N63" s="6">
        <v>1</v>
      </c>
      <c r="O63" s="5">
        <v>37</v>
      </c>
      <c r="P63" s="24">
        <v>1.5360664244940321</v>
      </c>
      <c r="Q63" s="8" t="s">
        <v>26</v>
      </c>
      <c r="R63" s="7">
        <v>4.5</v>
      </c>
      <c r="S63" s="8">
        <f t="shared" si="1"/>
        <v>69.75</v>
      </c>
      <c r="T63" s="7">
        <v>440</v>
      </c>
      <c r="U63" s="35">
        <v>62.026431718061673</v>
      </c>
      <c r="V63" s="7">
        <v>2869</v>
      </c>
      <c r="W63" s="42">
        <v>90.89573732718894</v>
      </c>
    </row>
    <row r="64" spans="1:23" x14ac:dyDescent="0.25">
      <c r="A64" s="30" t="s">
        <v>25</v>
      </c>
      <c r="B64" s="31">
        <v>2</v>
      </c>
      <c r="C64" s="32" t="s">
        <v>22</v>
      </c>
      <c r="D64" s="31" t="s">
        <v>70</v>
      </c>
      <c r="E64" s="33">
        <v>135</v>
      </c>
      <c r="F64" s="34">
        <v>98</v>
      </c>
      <c r="G64" s="5">
        <v>0</v>
      </c>
      <c r="H64" s="6">
        <v>0</v>
      </c>
      <c r="I64" s="5" t="s">
        <v>23</v>
      </c>
      <c r="J64" s="6">
        <v>1</v>
      </c>
      <c r="K64" s="5">
        <v>2</v>
      </c>
      <c r="L64" s="6">
        <v>1</v>
      </c>
      <c r="M64" s="5">
        <v>2</v>
      </c>
      <c r="N64" s="6">
        <v>1</v>
      </c>
      <c r="O64" s="5">
        <v>37</v>
      </c>
      <c r="P64" s="24">
        <v>1.5360664244940321</v>
      </c>
      <c r="Q64" s="8" t="s">
        <v>34</v>
      </c>
      <c r="R64" s="7">
        <v>4.5</v>
      </c>
      <c r="S64" s="8">
        <f t="shared" si="1"/>
        <v>74.7</v>
      </c>
      <c r="T64" s="7">
        <v>447</v>
      </c>
      <c r="U64" s="35">
        <v>63.013215859030836</v>
      </c>
      <c r="V64" s="7">
        <v>4655</v>
      </c>
      <c r="W64" s="42">
        <v>96.821851163041416</v>
      </c>
    </row>
    <row r="65" spans="1:23" x14ac:dyDescent="0.25">
      <c r="A65" s="30" t="s">
        <v>25</v>
      </c>
      <c r="B65" s="31">
        <v>2</v>
      </c>
      <c r="C65" s="32" t="s">
        <v>22</v>
      </c>
      <c r="D65" s="31" t="s">
        <v>73</v>
      </c>
      <c r="E65" s="33">
        <v>158</v>
      </c>
      <c r="F65" s="34">
        <v>98</v>
      </c>
      <c r="G65" s="5">
        <v>0</v>
      </c>
      <c r="H65" s="6">
        <v>0</v>
      </c>
      <c r="I65" s="5" t="s">
        <v>23</v>
      </c>
      <c r="J65" s="6">
        <v>1</v>
      </c>
      <c r="K65" s="5">
        <v>2</v>
      </c>
      <c r="L65" s="6">
        <v>1</v>
      </c>
      <c r="M65" s="5">
        <v>2</v>
      </c>
      <c r="N65" s="6">
        <v>1</v>
      </c>
      <c r="O65" s="5">
        <v>37</v>
      </c>
      <c r="P65" s="24">
        <v>1.5360664244940321</v>
      </c>
      <c r="Q65" s="8" t="s">
        <v>26</v>
      </c>
      <c r="R65" s="7">
        <v>4.5</v>
      </c>
      <c r="S65" s="8">
        <f t="shared" si="1"/>
        <v>69.75</v>
      </c>
      <c r="T65" s="7">
        <v>458</v>
      </c>
      <c r="U65" s="35">
        <v>64.563876651982383</v>
      </c>
      <c r="V65" s="7">
        <v>3884</v>
      </c>
      <c r="W65" s="42">
        <v>84.440608191438287</v>
      </c>
    </row>
    <row r="66" spans="1:23" x14ac:dyDescent="0.25">
      <c r="A66" s="30" t="s">
        <v>54</v>
      </c>
      <c r="B66" s="31">
        <v>18</v>
      </c>
      <c r="C66" s="32" t="s">
        <v>18</v>
      </c>
      <c r="D66" s="31" t="s">
        <v>19</v>
      </c>
      <c r="E66" s="33">
        <v>36</v>
      </c>
      <c r="F66" s="34">
        <v>85</v>
      </c>
      <c r="G66" s="5">
        <v>0</v>
      </c>
      <c r="H66" s="6">
        <v>0</v>
      </c>
      <c r="I66" s="5" t="s">
        <v>23</v>
      </c>
      <c r="J66" s="6">
        <v>1</v>
      </c>
      <c r="K66" s="5">
        <v>8</v>
      </c>
      <c r="L66" s="6">
        <v>1</v>
      </c>
      <c r="M66" s="5">
        <v>2</v>
      </c>
      <c r="N66" s="6">
        <v>5</v>
      </c>
      <c r="O66" s="5">
        <v>67</v>
      </c>
      <c r="P66" s="24">
        <v>2.7815256875973016</v>
      </c>
      <c r="Q66" s="8" t="s">
        <v>24</v>
      </c>
      <c r="R66" s="7">
        <v>4.5</v>
      </c>
      <c r="S66" s="8">
        <f t="shared" si="1"/>
        <v>73.350000000000009</v>
      </c>
      <c r="T66" s="7">
        <v>435</v>
      </c>
      <c r="U66" s="35">
        <v>61.321585903083701</v>
      </c>
      <c r="V66" s="7">
        <v>3885</v>
      </c>
      <c r="W66" s="42">
        <v>97.496857850396324</v>
      </c>
    </row>
    <row r="67" spans="1:23" x14ac:dyDescent="0.25">
      <c r="A67" s="30" t="s">
        <v>54</v>
      </c>
      <c r="B67" s="31">
        <v>18</v>
      </c>
      <c r="C67" s="32" t="s">
        <v>18</v>
      </c>
      <c r="D67" s="31" t="s">
        <v>65</v>
      </c>
      <c r="E67" s="33">
        <v>49</v>
      </c>
      <c r="F67" s="34">
        <v>85</v>
      </c>
      <c r="G67" s="5">
        <v>0</v>
      </c>
      <c r="H67" s="6">
        <v>0</v>
      </c>
      <c r="I67" s="5" t="s">
        <v>23</v>
      </c>
      <c r="J67" s="6">
        <v>1</v>
      </c>
      <c r="K67" s="5">
        <v>2</v>
      </c>
      <c r="L67" s="6">
        <v>1</v>
      </c>
      <c r="M67" s="5">
        <v>2</v>
      </c>
      <c r="N67" s="6">
        <v>5</v>
      </c>
      <c r="O67" s="5">
        <v>67</v>
      </c>
      <c r="P67" s="24">
        <v>2.7815256875973016</v>
      </c>
      <c r="Q67" s="8" t="s">
        <v>47</v>
      </c>
      <c r="R67" s="7">
        <v>4.5</v>
      </c>
      <c r="S67" s="8">
        <f t="shared" si="1"/>
        <v>69.3</v>
      </c>
      <c r="T67" s="7">
        <v>437</v>
      </c>
      <c r="U67" s="35">
        <v>61.603524229074893</v>
      </c>
      <c r="V67" s="7">
        <v>3131</v>
      </c>
      <c r="W67" s="42">
        <v>82.786089264080914</v>
      </c>
    </row>
    <row r="68" spans="1:23" x14ac:dyDescent="0.25">
      <c r="A68" s="30" t="s">
        <v>54</v>
      </c>
      <c r="B68" s="31">
        <v>18</v>
      </c>
      <c r="C68" s="32" t="s">
        <v>18</v>
      </c>
      <c r="D68" s="31" t="s">
        <v>70</v>
      </c>
      <c r="E68" s="33">
        <v>125</v>
      </c>
      <c r="F68" s="34">
        <v>98</v>
      </c>
      <c r="G68" s="5">
        <v>0</v>
      </c>
      <c r="H68" s="6">
        <v>0</v>
      </c>
      <c r="I68" s="5" t="s">
        <v>23</v>
      </c>
      <c r="J68" s="6">
        <v>1</v>
      </c>
      <c r="K68" s="5">
        <v>2</v>
      </c>
      <c r="L68" s="6">
        <v>1</v>
      </c>
      <c r="M68" s="5">
        <v>2</v>
      </c>
      <c r="N68" s="6">
        <v>1</v>
      </c>
      <c r="O68" s="5">
        <v>37</v>
      </c>
      <c r="P68" s="24">
        <v>1.5360664244940321</v>
      </c>
      <c r="Q68" s="8" t="s">
        <v>55</v>
      </c>
      <c r="R68" s="7">
        <v>4.5</v>
      </c>
      <c r="S68" s="8">
        <f t="shared" si="1"/>
        <v>70.2</v>
      </c>
      <c r="T68" s="7">
        <v>444</v>
      </c>
      <c r="U68" s="35">
        <v>62.590308370044056</v>
      </c>
      <c r="V68" s="7">
        <v>4685</v>
      </c>
      <c r="W68" s="42">
        <v>104.39298943763229</v>
      </c>
    </row>
    <row r="69" spans="1:23" x14ac:dyDescent="0.25">
      <c r="A69" s="30" t="s">
        <v>54</v>
      </c>
      <c r="B69" s="31">
        <v>18</v>
      </c>
      <c r="C69" s="32" t="s">
        <v>18</v>
      </c>
      <c r="D69" s="31" t="s">
        <v>73</v>
      </c>
      <c r="E69" s="33">
        <v>172</v>
      </c>
      <c r="F69" s="34">
        <v>90</v>
      </c>
      <c r="G69" s="5">
        <v>0</v>
      </c>
      <c r="H69" s="6">
        <v>0</v>
      </c>
      <c r="I69" s="5" t="s">
        <v>23</v>
      </c>
      <c r="J69" s="6">
        <v>1</v>
      </c>
      <c r="K69" s="5">
        <v>2</v>
      </c>
      <c r="L69" s="6">
        <v>1</v>
      </c>
      <c r="M69" s="5">
        <v>2</v>
      </c>
      <c r="N69" s="6">
        <v>5</v>
      </c>
      <c r="O69" s="5">
        <v>67</v>
      </c>
      <c r="P69" s="24">
        <v>2.7815256875973016</v>
      </c>
      <c r="Q69" s="8" t="s">
        <v>66</v>
      </c>
      <c r="R69" s="7">
        <v>4.5</v>
      </c>
      <c r="S69" s="8">
        <f t="shared" si="1"/>
        <v>75.600000000000009</v>
      </c>
      <c r="T69" s="7">
        <v>421</v>
      </c>
      <c r="U69" s="35">
        <v>59.348017621145374</v>
      </c>
      <c r="V69" s="7">
        <v>3383</v>
      </c>
      <c r="W69" s="42">
        <v>80.382867385539598</v>
      </c>
    </row>
    <row r="70" spans="1:23" x14ac:dyDescent="0.25">
      <c r="A70" s="30" t="s">
        <v>54</v>
      </c>
      <c r="B70" s="31">
        <v>18</v>
      </c>
      <c r="C70" s="32" t="s">
        <v>22</v>
      </c>
      <c r="D70" s="31" t="s">
        <v>19</v>
      </c>
      <c r="E70" s="33">
        <v>35</v>
      </c>
      <c r="F70" s="34">
        <v>90</v>
      </c>
      <c r="G70" s="5">
        <v>0</v>
      </c>
      <c r="H70" s="6">
        <v>0</v>
      </c>
      <c r="I70" s="5" t="s">
        <v>23</v>
      </c>
      <c r="J70" s="6">
        <v>1</v>
      </c>
      <c r="K70" s="5">
        <v>2</v>
      </c>
      <c r="L70" s="6">
        <v>1</v>
      </c>
      <c r="M70" s="5">
        <v>2</v>
      </c>
      <c r="N70" s="6">
        <v>1</v>
      </c>
      <c r="O70" s="5">
        <v>37</v>
      </c>
      <c r="P70" s="24">
        <v>1.5360664244940321</v>
      </c>
      <c r="Q70" s="8" t="s">
        <v>55</v>
      </c>
      <c r="R70" s="7">
        <v>4.5</v>
      </c>
      <c r="S70" s="8">
        <f t="shared" si="1"/>
        <v>70.2</v>
      </c>
      <c r="T70" s="7">
        <v>438</v>
      </c>
      <c r="U70" s="35">
        <v>61.744493392070481</v>
      </c>
      <c r="V70" s="7">
        <v>3967</v>
      </c>
      <c r="W70" s="42">
        <v>97.570013594556968</v>
      </c>
    </row>
    <row r="71" spans="1:23" x14ac:dyDescent="0.25">
      <c r="A71" s="30" t="s">
        <v>54</v>
      </c>
      <c r="B71" s="31">
        <v>18</v>
      </c>
      <c r="C71" s="32" t="s">
        <v>22</v>
      </c>
      <c r="D71" s="31" t="s">
        <v>65</v>
      </c>
      <c r="E71" s="33">
        <v>50</v>
      </c>
      <c r="F71" s="34">
        <v>80</v>
      </c>
      <c r="G71" s="5">
        <v>0</v>
      </c>
      <c r="H71" s="6">
        <v>0</v>
      </c>
      <c r="I71" s="5" t="s">
        <v>23</v>
      </c>
      <c r="J71" s="6">
        <v>1</v>
      </c>
      <c r="K71" s="5">
        <v>2</v>
      </c>
      <c r="L71" s="6">
        <v>1</v>
      </c>
      <c r="M71" s="5">
        <v>2</v>
      </c>
      <c r="N71" s="6">
        <v>1</v>
      </c>
      <c r="O71" s="5">
        <v>37</v>
      </c>
      <c r="P71" s="24">
        <v>1.5360664244940321</v>
      </c>
      <c r="Q71" s="8" t="s">
        <v>26</v>
      </c>
      <c r="R71" s="7">
        <v>4.5</v>
      </c>
      <c r="S71" s="8">
        <f t="shared" si="1"/>
        <v>69.75</v>
      </c>
      <c r="T71" s="7">
        <v>439</v>
      </c>
      <c r="U71" s="35">
        <v>61.885462555066077</v>
      </c>
      <c r="V71" s="7">
        <v>3273</v>
      </c>
      <c r="W71" s="42">
        <v>90.940048864721874</v>
      </c>
    </row>
    <row r="72" spans="1:23" x14ac:dyDescent="0.25">
      <c r="A72" s="30" t="s">
        <v>54</v>
      </c>
      <c r="B72" s="31">
        <v>18</v>
      </c>
      <c r="C72" s="32" t="s">
        <v>22</v>
      </c>
      <c r="D72" s="31" t="s">
        <v>70</v>
      </c>
      <c r="E72" s="33">
        <v>126</v>
      </c>
      <c r="F72" s="34">
        <v>95</v>
      </c>
      <c r="G72" s="5">
        <v>0</v>
      </c>
      <c r="H72" s="6">
        <v>0</v>
      </c>
      <c r="I72" s="5" t="s">
        <v>23</v>
      </c>
      <c r="J72" s="6">
        <v>1</v>
      </c>
      <c r="K72" s="5">
        <v>2</v>
      </c>
      <c r="L72" s="6">
        <v>1</v>
      </c>
      <c r="M72" s="5">
        <v>2</v>
      </c>
      <c r="N72" s="6">
        <v>1</v>
      </c>
      <c r="O72" s="5">
        <v>37</v>
      </c>
      <c r="P72" s="24">
        <v>1.5360664244940321</v>
      </c>
      <c r="Q72" s="8" t="s">
        <v>31</v>
      </c>
      <c r="R72" s="7">
        <v>4.5</v>
      </c>
      <c r="S72" s="8">
        <f t="shared" si="1"/>
        <v>72.899999999999991</v>
      </c>
      <c r="T72" s="7">
        <v>448</v>
      </c>
      <c r="U72" s="35">
        <v>63.154185022026432</v>
      </c>
      <c r="V72" s="7">
        <v>4784</v>
      </c>
      <c r="W72" s="42">
        <v>104.94697391627219</v>
      </c>
    </row>
    <row r="73" spans="1:23" x14ac:dyDescent="0.25">
      <c r="A73" s="30" t="s">
        <v>54</v>
      </c>
      <c r="B73" s="31">
        <v>18</v>
      </c>
      <c r="C73" s="32" t="s">
        <v>22</v>
      </c>
      <c r="D73" s="31" t="s">
        <v>73</v>
      </c>
      <c r="E73" s="33">
        <v>171</v>
      </c>
      <c r="F73" s="34">
        <v>85</v>
      </c>
      <c r="G73" s="5">
        <v>0</v>
      </c>
      <c r="H73" s="6">
        <v>0</v>
      </c>
      <c r="I73" s="5" t="s">
        <v>23</v>
      </c>
      <c r="J73" s="6">
        <v>1</v>
      </c>
      <c r="K73" s="5">
        <v>2</v>
      </c>
      <c r="L73" s="6">
        <v>1</v>
      </c>
      <c r="M73" s="5">
        <v>2</v>
      </c>
      <c r="N73" s="6">
        <v>1</v>
      </c>
      <c r="O73" s="5">
        <v>37</v>
      </c>
      <c r="P73" s="24">
        <v>1.5360664244940321</v>
      </c>
      <c r="Q73" s="8" t="s">
        <v>44</v>
      </c>
      <c r="R73" s="7">
        <v>4.5</v>
      </c>
      <c r="S73" s="8">
        <f t="shared" si="1"/>
        <v>68.399999999999991</v>
      </c>
      <c r="T73" s="7">
        <v>431</v>
      </c>
      <c r="U73" s="35">
        <v>60.757709251101325</v>
      </c>
      <c r="V73" s="7">
        <v>3393</v>
      </c>
      <c r="W73" s="42">
        <v>92.159361913039746</v>
      </c>
    </row>
    <row r="74" spans="1:23" x14ac:dyDescent="0.25">
      <c r="A74" s="30" t="s">
        <v>45</v>
      </c>
      <c r="B74" s="31">
        <v>11</v>
      </c>
      <c r="C74" s="32" t="s">
        <v>18</v>
      </c>
      <c r="D74" s="31" t="s">
        <v>19</v>
      </c>
      <c r="E74" s="33">
        <v>21</v>
      </c>
      <c r="F74" s="34">
        <v>75</v>
      </c>
      <c r="G74" s="5">
        <v>0</v>
      </c>
      <c r="H74" s="6">
        <v>0</v>
      </c>
      <c r="I74" s="5" t="s">
        <v>27</v>
      </c>
      <c r="J74" s="6">
        <v>2</v>
      </c>
      <c r="K74" s="5">
        <v>2</v>
      </c>
      <c r="L74" s="6">
        <v>10</v>
      </c>
      <c r="M74" s="5">
        <v>2</v>
      </c>
      <c r="N74" s="6">
        <v>10</v>
      </c>
      <c r="O74" s="5">
        <v>250</v>
      </c>
      <c r="P74" s="24">
        <v>10.378827192527245</v>
      </c>
      <c r="Q74" s="8" t="s">
        <v>33</v>
      </c>
      <c r="R74" s="7">
        <v>4.5</v>
      </c>
      <c r="S74" s="8">
        <f t="shared" si="1"/>
        <v>71.55</v>
      </c>
      <c r="T74" s="7">
        <v>418</v>
      </c>
      <c r="U74" s="35">
        <v>58.925110132158594</v>
      </c>
      <c r="V74" s="7">
        <v>2740</v>
      </c>
      <c r="W74" s="42">
        <v>83.140240538453043</v>
      </c>
    </row>
    <row r="75" spans="1:23" x14ac:dyDescent="0.25">
      <c r="A75" s="30" t="s">
        <v>45</v>
      </c>
      <c r="B75" s="31">
        <v>11</v>
      </c>
      <c r="C75" s="32" t="s">
        <v>18</v>
      </c>
      <c r="D75" s="31" t="s">
        <v>65</v>
      </c>
      <c r="E75" s="33">
        <v>65</v>
      </c>
      <c r="F75" s="34">
        <v>90</v>
      </c>
      <c r="G75" s="5">
        <v>0</v>
      </c>
      <c r="H75" s="6">
        <v>0</v>
      </c>
      <c r="I75" s="5" t="s">
        <v>27</v>
      </c>
      <c r="J75" s="6">
        <v>2</v>
      </c>
      <c r="K75" s="5">
        <v>2</v>
      </c>
      <c r="L75" s="6">
        <v>5</v>
      </c>
      <c r="M75" s="5">
        <v>2</v>
      </c>
      <c r="N75" s="6">
        <v>10</v>
      </c>
      <c r="O75" s="5">
        <v>177.5</v>
      </c>
      <c r="P75" s="24">
        <v>7.3689673066943433</v>
      </c>
      <c r="Q75" s="8">
        <v>16</v>
      </c>
      <c r="R75" s="7">
        <v>4.5</v>
      </c>
      <c r="S75" s="8">
        <f t="shared" si="1"/>
        <v>72</v>
      </c>
      <c r="T75" s="7">
        <v>432</v>
      </c>
      <c r="U75" s="35">
        <v>60.898678414096914</v>
      </c>
      <c r="V75" s="7">
        <v>3385</v>
      </c>
      <c r="W75" s="42">
        <v>82.301512667181086</v>
      </c>
    </row>
    <row r="76" spans="1:23" x14ac:dyDescent="0.25">
      <c r="A76" s="30" t="s">
        <v>45</v>
      </c>
      <c r="B76" s="31">
        <v>11</v>
      </c>
      <c r="C76" s="32" t="s">
        <v>18</v>
      </c>
      <c r="D76" s="31" t="s">
        <v>70</v>
      </c>
      <c r="E76" s="33">
        <v>132</v>
      </c>
      <c r="F76" s="34">
        <v>85</v>
      </c>
      <c r="G76" s="5">
        <v>0</v>
      </c>
      <c r="H76" s="6">
        <v>0</v>
      </c>
      <c r="I76" s="5" t="s">
        <v>27</v>
      </c>
      <c r="J76" s="6">
        <v>5</v>
      </c>
      <c r="K76" s="5">
        <v>2</v>
      </c>
      <c r="L76" s="6">
        <v>5</v>
      </c>
      <c r="M76" s="5">
        <v>2</v>
      </c>
      <c r="N76" s="6">
        <v>10</v>
      </c>
      <c r="O76" s="5">
        <v>222.5</v>
      </c>
      <c r="P76" s="24">
        <v>9.2371562013492472</v>
      </c>
      <c r="Q76" s="8" t="s">
        <v>21</v>
      </c>
      <c r="R76" s="7">
        <v>4.5</v>
      </c>
      <c r="S76" s="8">
        <f t="shared" si="1"/>
        <v>71.100000000000009</v>
      </c>
      <c r="T76" s="7">
        <v>416</v>
      </c>
      <c r="U76" s="35">
        <v>58.643171806167402</v>
      </c>
      <c r="V76" s="7">
        <v>3006</v>
      </c>
      <c r="W76" s="42">
        <v>81.379499828168846</v>
      </c>
    </row>
    <row r="77" spans="1:23" x14ac:dyDescent="0.25">
      <c r="A77" s="30" t="s">
        <v>45</v>
      </c>
      <c r="B77" s="31">
        <v>11</v>
      </c>
      <c r="C77" s="32" t="s">
        <v>18</v>
      </c>
      <c r="D77" s="31" t="s">
        <v>73</v>
      </c>
      <c r="E77" s="33">
        <v>192</v>
      </c>
      <c r="F77" s="34">
        <v>95</v>
      </c>
      <c r="G77" s="5">
        <v>0</v>
      </c>
      <c r="H77" s="6">
        <v>0</v>
      </c>
      <c r="I77" s="5" t="s">
        <v>29</v>
      </c>
      <c r="J77" s="6">
        <v>5</v>
      </c>
      <c r="K77" s="5">
        <v>2</v>
      </c>
      <c r="L77" s="6">
        <v>5</v>
      </c>
      <c r="M77" s="5">
        <v>2</v>
      </c>
      <c r="N77" s="6">
        <v>10</v>
      </c>
      <c r="O77" s="5">
        <v>222.5</v>
      </c>
      <c r="P77" s="24">
        <v>9.2371562013492472</v>
      </c>
      <c r="Q77" s="8" t="s">
        <v>33</v>
      </c>
      <c r="R77" s="7">
        <v>4.5</v>
      </c>
      <c r="S77" s="8">
        <f t="shared" si="1"/>
        <v>71.55</v>
      </c>
      <c r="T77" s="7">
        <v>406</v>
      </c>
      <c r="U77" s="35">
        <v>57.233480176211451</v>
      </c>
      <c r="V77" s="7">
        <v>2960</v>
      </c>
      <c r="W77" s="42">
        <v>73.002936749812079</v>
      </c>
    </row>
    <row r="78" spans="1:23" x14ac:dyDescent="0.25">
      <c r="A78" s="30" t="s">
        <v>45</v>
      </c>
      <c r="B78" s="31">
        <v>11</v>
      </c>
      <c r="C78" s="32" t="s">
        <v>22</v>
      </c>
      <c r="D78" s="31" t="s">
        <v>19</v>
      </c>
      <c r="E78" s="33">
        <v>22</v>
      </c>
      <c r="F78" s="34">
        <v>80</v>
      </c>
      <c r="G78" s="5">
        <v>0</v>
      </c>
      <c r="H78" s="6">
        <v>0</v>
      </c>
      <c r="I78" s="5" t="s">
        <v>23</v>
      </c>
      <c r="J78" s="6">
        <v>1</v>
      </c>
      <c r="K78" s="5">
        <v>2</v>
      </c>
      <c r="L78" s="6">
        <v>5</v>
      </c>
      <c r="M78" s="5">
        <v>2</v>
      </c>
      <c r="N78" s="6">
        <v>5</v>
      </c>
      <c r="O78" s="5">
        <v>125</v>
      </c>
      <c r="P78" s="24">
        <v>5.1894135962636225</v>
      </c>
      <c r="Q78" s="8">
        <v>16</v>
      </c>
      <c r="R78" s="7">
        <v>4.5</v>
      </c>
      <c r="S78" s="8">
        <f t="shared" si="1"/>
        <v>72</v>
      </c>
      <c r="T78" s="7">
        <v>417</v>
      </c>
      <c r="U78" s="35">
        <v>58.784140969162998</v>
      </c>
      <c r="V78" s="7">
        <v>2454</v>
      </c>
      <c r="W78" s="42">
        <v>69.538275629496383</v>
      </c>
    </row>
    <row r="79" spans="1:23" x14ac:dyDescent="0.25">
      <c r="A79" s="30" t="s">
        <v>45</v>
      </c>
      <c r="B79" s="31">
        <v>11</v>
      </c>
      <c r="C79" s="32" t="s">
        <v>22</v>
      </c>
      <c r="D79" s="31" t="s">
        <v>65</v>
      </c>
      <c r="E79" s="33">
        <v>66</v>
      </c>
      <c r="F79" s="34">
        <v>90</v>
      </c>
      <c r="G79" s="5">
        <v>0</v>
      </c>
      <c r="H79" s="6">
        <v>0</v>
      </c>
      <c r="I79" s="5" t="s">
        <v>23</v>
      </c>
      <c r="J79" s="6">
        <v>1</v>
      </c>
      <c r="K79" s="5">
        <v>2</v>
      </c>
      <c r="L79" s="6">
        <v>1</v>
      </c>
      <c r="M79" s="5">
        <v>2</v>
      </c>
      <c r="N79" s="6">
        <v>5</v>
      </c>
      <c r="O79" s="5">
        <v>67</v>
      </c>
      <c r="P79" s="24">
        <v>2.7815256875973016</v>
      </c>
      <c r="Q79" s="8" t="s">
        <v>67</v>
      </c>
      <c r="R79" s="7">
        <v>4.5</v>
      </c>
      <c r="S79" s="8">
        <f t="shared" si="1"/>
        <v>67.05</v>
      </c>
      <c r="T79" s="7">
        <v>437</v>
      </c>
      <c r="U79" s="35">
        <v>61.603524229074893</v>
      </c>
      <c r="V79" s="7">
        <v>2704</v>
      </c>
      <c r="W79" s="42">
        <v>69.789784255405564</v>
      </c>
    </row>
    <row r="80" spans="1:23" x14ac:dyDescent="0.25">
      <c r="A80" s="30" t="s">
        <v>45</v>
      </c>
      <c r="B80" s="31">
        <v>11</v>
      </c>
      <c r="C80" s="32" t="s">
        <v>22</v>
      </c>
      <c r="D80" s="31" t="s">
        <v>70</v>
      </c>
      <c r="E80" s="33">
        <v>131</v>
      </c>
      <c r="F80" s="34">
        <v>90</v>
      </c>
      <c r="G80" s="5">
        <v>0</v>
      </c>
      <c r="H80" s="6">
        <v>0</v>
      </c>
      <c r="I80" s="5" t="s">
        <v>23</v>
      </c>
      <c r="J80" s="6">
        <v>1</v>
      </c>
      <c r="K80" s="5">
        <v>2</v>
      </c>
      <c r="L80" s="6">
        <v>1</v>
      </c>
      <c r="M80" s="5">
        <v>2</v>
      </c>
      <c r="N80" s="6">
        <v>5</v>
      </c>
      <c r="O80" s="5">
        <v>67</v>
      </c>
      <c r="P80" s="24">
        <v>2.7815256875973016</v>
      </c>
      <c r="Q80" s="8" t="s">
        <v>47</v>
      </c>
      <c r="R80" s="7">
        <v>4.5</v>
      </c>
      <c r="S80" s="8">
        <f t="shared" si="1"/>
        <v>69.3</v>
      </c>
      <c r="T80" s="7">
        <v>436</v>
      </c>
      <c r="U80" s="35">
        <v>61.462555066079297</v>
      </c>
      <c r="V80" s="7">
        <v>3394</v>
      </c>
      <c r="W80" s="42">
        <v>84.948849570409209</v>
      </c>
    </row>
    <row r="81" spans="1:23" x14ac:dyDescent="0.25">
      <c r="A81" s="30" t="s">
        <v>45</v>
      </c>
      <c r="B81" s="31">
        <v>11</v>
      </c>
      <c r="C81" s="32" t="s">
        <v>22</v>
      </c>
      <c r="D81" s="31" t="s">
        <v>73</v>
      </c>
      <c r="E81" s="33">
        <v>191</v>
      </c>
      <c r="F81" s="34">
        <v>95</v>
      </c>
      <c r="G81" s="5">
        <v>0</v>
      </c>
      <c r="H81" s="6">
        <v>0</v>
      </c>
      <c r="I81" s="5" t="s">
        <v>23</v>
      </c>
      <c r="J81" s="6">
        <v>1</v>
      </c>
      <c r="K81" s="5">
        <v>2</v>
      </c>
      <c r="L81" s="6">
        <v>1</v>
      </c>
      <c r="M81" s="5">
        <v>2</v>
      </c>
      <c r="N81" s="6">
        <v>5</v>
      </c>
      <c r="O81" s="5">
        <v>67</v>
      </c>
      <c r="P81" s="24">
        <v>2.7815256875973016</v>
      </c>
      <c r="Q81" s="8" t="s">
        <v>55</v>
      </c>
      <c r="R81" s="7">
        <v>4.5</v>
      </c>
      <c r="S81" s="8">
        <f t="shared" si="1"/>
        <v>70.2</v>
      </c>
      <c r="T81" s="7">
        <v>413</v>
      </c>
      <c r="U81" s="35">
        <v>58.220264317180614</v>
      </c>
      <c r="V81" s="7">
        <v>2938</v>
      </c>
      <c r="W81" s="42">
        <v>72.602055987426198</v>
      </c>
    </row>
    <row r="82" spans="1:23" x14ac:dyDescent="0.25">
      <c r="A82" s="30" t="s">
        <v>32</v>
      </c>
      <c r="B82" s="31">
        <v>5</v>
      </c>
      <c r="C82" s="32" t="s">
        <v>18</v>
      </c>
      <c r="D82" s="31" t="s">
        <v>19</v>
      </c>
      <c r="E82" s="33">
        <v>9</v>
      </c>
      <c r="F82" s="34">
        <v>80</v>
      </c>
      <c r="G82" s="5">
        <v>0</v>
      </c>
      <c r="H82" s="6">
        <v>0</v>
      </c>
      <c r="I82" s="5" t="s">
        <v>20</v>
      </c>
      <c r="J82" s="6">
        <v>5</v>
      </c>
      <c r="K82" s="5">
        <v>8</v>
      </c>
      <c r="L82" s="6">
        <v>15</v>
      </c>
      <c r="M82" s="5">
        <v>8</v>
      </c>
      <c r="N82" s="6">
        <v>15</v>
      </c>
      <c r="O82" s="5">
        <v>405</v>
      </c>
      <c r="P82" s="24">
        <v>16.813700051894138</v>
      </c>
      <c r="Q82" s="8" t="s">
        <v>33</v>
      </c>
      <c r="R82" s="7">
        <v>4.5</v>
      </c>
      <c r="S82" s="8">
        <f t="shared" ref="S82:S113" si="2">Q82*R82</f>
        <v>71.55</v>
      </c>
      <c r="T82" s="7">
        <v>407</v>
      </c>
      <c r="U82" s="35">
        <v>57.374449339207047</v>
      </c>
      <c r="V82" s="7">
        <v>2483</v>
      </c>
      <c r="W82" s="42">
        <v>72.542176610572838</v>
      </c>
    </row>
    <row r="83" spans="1:23" x14ac:dyDescent="0.25">
      <c r="A83" s="30" t="s">
        <v>32</v>
      </c>
      <c r="B83" s="31">
        <v>5</v>
      </c>
      <c r="C83" s="32" t="s">
        <v>18</v>
      </c>
      <c r="D83" s="31" t="s">
        <v>65</v>
      </c>
      <c r="E83" s="33">
        <v>61</v>
      </c>
      <c r="F83" s="34">
        <v>80</v>
      </c>
      <c r="G83" s="5">
        <v>0</v>
      </c>
      <c r="H83" s="6">
        <v>0</v>
      </c>
      <c r="I83" s="5" t="s">
        <v>20</v>
      </c>
      <c r="J83" s="6">
        <v>3</v>
      </c>
      <c r="K83" s="5">
        <v>8</v>
      </c>
      <c r="L83" s="6">
        <v>10</v>
      </c>
      <c r="M83" s="5">
        <v>2</v>
      </c>
      <c r="N83" s="6">
        <v>10</v>
      </c>
      <c r="O83" s="5">
        <v>265</v>
      </c>
      <c r="P83" s="24">
        <v>11.001556824078879</v>
      </c>
      <c r="Q83" s="8" t="s">
        <v>66</v>
      </c>
      <c r="R83" s="7">
        <v>4.5</v>
      </c>
      <c r="S83" s="8">
        <f t="shared" si="2"/>
        <v>75.600000000000009</v>
      </c>
      <c r="T83" s="7">
        <v>414</v>
      </c>
      <c r="U83" s="35">
        <v>58.36123348017621</v>
      </c>
      <c r="V83" s="7">
        <v>2592</v>
      </c>
      <c r="W83" s="42">
        <v>70.458074534161483</v>
      </c>
    </row>
    <row r="84" spans="1:23" x14ac:dyDescent="0.25">
      <c r="A84" s="30" t="s">
        <v>32</v>
      </c>
      <c r="B84" s="31">
        <v>5</v>
      </c>
      <c r="C84" s="32" t="s">
        <v>18</v>
      </c>
      <c r="D84" s="31" t="s">
        <v>70</v>
      </c>
      <c r="E84" s="33">
        <v>128</v>
      </c>
      <c r="F84" s="34">
        <v>90</v>
      </c>
      <c r="G84" s="5">
        <v>0</v>
      </c>
      <c r="H84" s="6">
        <v>0</v>
      </c>
      <c r="I84" s="5" t="s">
        <v>20</v>
      </c>
      <c r="J84" s="6">
        <v>5</v>
      </c>
      <c r="K84" s="5">
        <v>8</v>
      </c>
      <c r="L84" s="6">
        <v>15</v>
      </c>
      <c r="M84" s="5">
        <v>8</v>
      </c>
      <c r="N84" s="6">
        <v>5</v>
      </c>
      <c r="O84" s="5">
        <v>330</v>
      </c>
      <c r="P84" s="24">
        <v>13.700051894135962</v>
      </c>
      <c r="Q84" s="8" t="s">
        <v>59</v>
      </c>
      <c r="R84" s="7">
        <v>4.5</v>
      </c>
      <c r="S84" s="8">
        <f t="shared" si="2"/>
        <v>73.8</v>
      </c>
      <c r="T84" s="7">
        <v>374</v>
      </c>
      <c r="U84" s="35">
        <v>52.722466960352421</v>
      </c>
      <c r="V84" s="7">
        <v>3216</v>
      </c>
      <c r="W84" s="42">
        <v>88.115734098517464</v>
      </c>
    </row>
    <row r="85" spans="1:23" x14ac:dyDescent="0.25">
      <c r="A85" s="30" t="s">
        <v>32</v>
      </c>
      <c r="B85" s="31">
        <v>5</v>
      </c>
      <c r="C85" s="32" t="s">
        <v>18</v>
      </c>
      <c r="D85" s="31" t="s">
        <v>73</v>
      </c>
      <c r="E85" s="33">
        <v>177</v>
      </c>
      <c r="F85" s="34">
        <v>90</v>
      </c>
      <c r="G85" s="5">
        <v>0</v>
      </c>
      <c r="H85" s="6">
        <v>0</v>
      </c>
      <c r="I85" s="5" t="s">
        <v>20</v>
      </c>
      <c r="J85" s="6">
        <v>10</v>
      </c>
      <c r="K85" s="5">
        <v>8</v>
      </c>
      <c r="L85" s="6">
        <v>20</v>
      </c>
      <c r="M85" s="5">
        <v>8</v>
      </c>
      <c r="N85" s="6">
        <v>10</v>
      </c>
      <c r="O85" s="5">
        <v>515</v>
      </c>
      <c r="P85" s="24">
        <v>21.380384016606126</v>
      </c>
      <c r="Q85" s="8" t="s">
        <v>55</v>
      </c>
      <c r="R85" s="7">
        <v>4.5</v>
      </c>
      <c r="S85" s="8">
        <f t="shared" si="2"/>
        <v>70.2</v>
      </c>
      <c r="T85" s="7">
        <v>379</v>
      </c>
      <c r="U85" s="35">
        <v>53.4273127753304</v>
      </c>
      <c r="V85" s="7">
        <v>2698</v>
      </c>
      <c r="W85" s="42">
        <v>76.688635560667208</v>
      </c>
    </row>
    <row r="86" spans="1:23" x14ac:dyDescent="0.25">
      <c r="A86" s="30" t="s">
        <v>32</v>
      </c>
      <c r="B86" s="31">
        <v>5</v>
      </c>
      <c r="C86" s="32" t="s">
        <v>22</v>
      </c>
      <c r="D86" s="31" t="s">
        <v>19</v>
      </c>
      <c r="E86" s="33">
        <v>10</v>
      </c>
      <c r="F86" s="34">
        <v>75</v>
      </c>
      <c r="G86" s="5">
        <v>0</v>
      </c>
      <c r="H86" s="6">
        <v>0</v>
      </c>
      <c r="I86" s="5" t="s">
        <v>23</v>
      </c>
      <c r="J86" s="6">
        <v>1</v>
      </c>
      <c r="K86" s="5">
        <v>2</v>
      </c>
      <c r="L86" s="6">
        <v>1</v>
      </c>
      <c r="M86" s="5">
        <v>8</v>
      </c>
      <c r="N86" s="6">
        <v>5</v>
      </c>
      <c r="O86" s="5">
        <v>67</v>
      </c>
      <c r="P86" s="24">
        <v>2.7815256875973016</v>
      </c>
      <c r="Q86" s="8" t="s">
        <v>34</v>
      </c>
      <c r="R86" s="7">
        <v>4.5</v>
      </c>
      <c r="S86" s="8">
        <f t="shared" si="2"/>
        <v>74.7</v>
      </c>
      <c r="T86" s="7">
        <v>407</v>
      </c>
      <c r="U86" s="35">
        <v>57.374449339207047</v>
      </c>
      <c r="V86" s="7">
        <v>2295</v>
      </c>
      <c r="W86" s="42">
        <v>68.503744708563985</v>
      </c>
    </row>
    <row r="87" spans="1:23" x14ac:dyDescent="0.25">
      <c r="A87" s="30" t="s">
        <v>32</v>
      </c>
      <c r="B87" s="31">
        <v>5</v>
      </c>
      <c r="C87" s="32" t="s">
        <v>22</v>
      </c>
      <c r="D87" s="31" t="s">
        <v>65</v>
      </c>
      <c r="E87" s="33">
        <v>62</v>
      </c>
      <c r="F87" s="34">
        <v>65</v>
      </c>
      <c r="G87" s="5">
        <v>0</v>
      </c>
      <c r="H87" s="6">
        <v>0</v>
      </c>
      <c r="I87" s="5" t="s">
        <v>23</v>
      </c>
      <c r="J87" s="6">
        <v>1</v>
      </c>
      <c r="K87" s="5">
        <v>8</v>
      </c>
      <c r="L87" s="6">
        <v>2</v>
      </c>
      <c r="M87" s="5">
        <v>8</v>
      </c>
      <c r="N87" s="6">
        <v>5</v>
      </c>
      <c r="O87" s="5">
        <v>81.5</v>
      </c>
      <c r="P87" s="24">
        <v>3.3834976647638815</v>
      </c>
      <c r="Q87" s="8">
        <v>15</v>
      </c>
      <c r="R87" s="7">
        <v>4.5</v>
      </c>
      <c r="S87" s="8">
        <f t="shared" si="2"/>
        <v>67.5</v>
      </c>
      <c r="T87" s="7">
        <v>423</v>
      </c>
      <c r="U87" s="35">
        <v>59.629955947136565</v>
      </c>
      <c r="V87" s="7">
        <v>2508</v>
      </c>
      <c r="W87" s="42">
        <v>91.976723040552827</v>
      </c>
    </row>
    <row r="88" spans="1:23" x14ac:dyDescent="0.25">
      <c r="A88" s="30" t="s">
        <v>32</v>
      </c>
      <c r="B88" s="31">
        <v>5</v>
      </c>
      <c r="C88" s="32" t="s">
        <v>22</v>
      </c>
      <c r="D88" s="31" t="s">
        <v>70</v>
      </c>
      <c r="E88" s="33">
        <v>127</v>
      </c>
      <c r="F88" s="34">
        <v>90</v>
      </c>
      <c r="G88" s="5">
        <v>0</v>
      </c>
      <c r="H88" s="6">
        <v>0</v>
      </c>
      <c r="I88" s="5" t="s">
        <v>23</v>
      </c>
      <c r="J88" s="6">
        <v>1</v>
      </c>
      <c r="K88" s="5">
        <v>2</v>
      </c>
      <c r="L88" s="6">
        <v>1</v>
      </c>
      <c r="M88" s="5">
        <v>8</v>
      </c>
      <c r="N88" s="6">
        <v>10</v>
      </c>
      <c r="O88" s="5">
        <v>104.5</v>
      </c>
      <c r="P88" s="24">
        <v>4.3383497664763881</v>
      </c>
      <c r="Q88" s="8" t="s">
        <v>26</v>
      </c>
      <c r="R88" s="7">
        <v>4.5</v>
      </c>
      <c r="S88" s="8">
        <f t="shared" si="2"/>
        <v>69.75</v>
      </c>
      <c r="T88" s="7">
        <v>407</v>
      </c>
      <c r="U88" s="35">
        <v>57.374449339207047</v>
      </c>
      <c r="V88" s="7">
        <v>2698</v>
      </c>
      <c r="W88" s="42">
        <v>71.873486389615422</v>
      </c>
    </row>
    <row r="89" spans="1:23" x14ac:dyDescent="0.25">
      <c r="A89" s="30" t="s">
        <v>32</v>
      </c>
      <c r="B89" s="31">
        <v>5</v>
      </c>
      <c r="C89" s="32" t="s">
        <v>22</v>
      </c>
      <c r="D89" s="31" t="s">
        <v>73</v>
      </c>
      <c r="E89" s="33">
        <v>178</v>
      </c>
      <c r="F89" s="34">
        <v>98</v>
      </c>
      <c r="G89" s="5">
        <v>0</v>
      </c>
      <c r="H89" s="6">
        <v>0</v>
      </c>
      <c r="I89" s="5" t="s">
        <v>23</v>
      </c>
      <c r="J89" s="6">
        <v>1</v>
      </c>
      <c r="K89" s="5">
        <v>2</v>
      </c>
      <c r="L89" s="6">
        <v>1</v>
      </c>
      <c r="M89" s="5">
        <v>8</v>
      </c>
      <c r="N89" s="6">
        <v>5</v>
      </c>
      <c r="O89" s="5">
        <v>67</v>
      </c>
      <c r="P89" s="24">
        <v>2.7815256875973016</v>
      </c>
      <c r="Q89" s="8" t="s">
        <v>24</v>
      </c>
      <c r="R89" s="7">
        <v>4.5</v>
      </c>
      <c r="S89" s="8">
        <f t="shared" si="2"/>
        <v>73.350000000000009</v>
      </c>
      <c r="T89" s="7">
        <v>406</v>
      </c>
      <c r="U89" s="35">
        <v>57.233480176211451</v>
      </c>
      <c r="V89" s="7">
        <v>3874</v>
      </c>
      <c r="W89" s="42">
        <v>90.347322403832322</v>
      </c>
    </row>
    <row r="90" spans="1:23" x14ac:dyDescent="0.25">
      <c r="A90" s="30" t="s">
        <v>51</v>
      </c>
      <c r="B90" s="31">
        <v>16</v>
      </c>
      <c r="C90" s="32" t="s">
        <v>18</v>
      </c>
      <c r="D90" s="31" t="s">
        <v>19</v>
      </c>
      <c r="E90" s="33">
        <v>32</v>
      </c>
      <c r="F90" s="34">
        <v>85</v>
      </c>
      <c r="G90" s="5">
        <v>0</v>
      </c>
      <c r="H90" s="6">
        <v>0</v>
      </c>
      <c r="I90" s="5" t="s">
        <v>29</v>
      </c>
      <c r="J90" s="6">
        <v>5</v>
      </c>
      <c r="K90" s="5">
        <v>3</v>
      </c>
      <c r="L90" s="6">
        <v>10</v>
      </c>
      <c r="M90" s="5">
        <v>2</v>
      </c>
      <c r="N90" s="6">
        <v>10</v>
      </c>
      <c r="O90" s="5">
        <v>295</v>
      </c>
      <c r="P90" s="24">
        <v>12.247016087182148</v>
      </c>
      <c r="Q90" s="8" t="s">
        <v>39</v>
      </c>
      <c r="R90" s="7">
        <v>4.5</v>
      </c>
      <c r="S90" s="8">
        <f t="shared" si="2"/>
        <v>72.45</v>
      </c>
      <c r="T90" s="7">
        <v>425</v>
      </c>
      <c r="U90" s="35">
        <v>59.91189427312775</v>
      </c>
      <c r="V90" s="7">
        <v>2840</v>
      </c>
      <c r="W90" s="42">
        <v>73.855015151840789</v>
      </c>
    </row>
    <row r="91" spans="1:23" x14ac:dyDescent="0.25">
      <c r="A91" s="30" t="s">
        <v>51</v>
      </c>
      <c r="B91" s="31">
        <v>16</v>
      </c>
      <c r="C91" s="32" t="s">
        <v>18</v>
      </c>
      <c r="D91" s="31" t="s">
        <v>65</v>
      </c>
      <c r="E91" s="33">
        <v>64</v>
      </c>
      <c r="F91" s="34">
        <v>85</v>
      </c>
      <c r="G91" s="5">
        <v>0</v>
      </c>
      <c r="H91" s="6">
        <v>0</v>
      </c>
      <c r="I91" s="5" t="s">
        <v>29</v>
      </c>
      <c r="J91" s="6">
        <v>5</v>
      </c>
      <c r="K91" s="5">
        <v>3</v>
      </c>
      <c r="L91" s="6">
        <v>5</v>
      </c>
      <c r="M91" s="5">
        <v>2</v>
      </c>
      <c r="N91" s="6">
        <v>10</v>
      </c>
      <c r="O91" s="5">
        <v>222.5</v>
      </c>
      <c r="P91" s="24">
        <v>9.2371562013492472</v>
      </c>
      <c r="Q91" s="8" t="s">
        <v>47</v>
      </c>
      <c r="R91" s="7">
        <v>4.5</v>
      </c>
      <c r="S91" s="8">
        <f t="shared" si="2"/>
        <v>69.3</v>
      </c>
      <c r="T91" s="7">
        <v>431</v>
      </c>
      <c r="U91" s="35">
        <v>60.757709251101325</v>
      </c>
      <c r="V91" s="7">
        <v>2935</v>
      </c>
      <c r="W91" s="42">
        <v>78.684025814502135</v>
      </c>
    </row>
    <row r="92" spans="1:23" x14ac:dyDescent="0.25">
      <c r="A92" s="30" t="s">
        <v>51</v>
      </c>
      <c r="B92" s="31">
        <v>16</v>
      </c>
      <c r="C92" s="32" t="s">
        <v>18</v>
      </c>
      <c r="D92" s="31" t="s">
        <v>70</v>
      </c>
      <c r="E92" s="33">
        <v>101</v>
      </c>
      <c r="F92" s="34">
        <v>90</v>
      </c>
      <c r="G92" s="5">
        <v>0</v>
      </c>
      <c r="H92" s="6">
        <v>0</v>
      </c>
      <c r="I92" s="5" t="s">
        <v>29</v>
      </c>
      <c r="J92" s="6">
        <v>10</v>
      </c>
      <c r="K92" s="5">
        <v>3</v>
      </c>
      <c r="L92" s="6">
        <v>10</v>
      </c>
      <c r="M92" s="5">
        <v>3</v>
      </c>
      <c r="N92" s="6">
        <v>10</v>
      </c>
      <c r="O92" s="5">
        <v>370</v>
      </c>
      <c r="P92" s="24">
        <v>15.360664244940322</v>
      </c>
      <c r="Q92" s="8" t="s">
        <v>55</v>
      </c>
      <c r="R92" s="7">
        <v>4.5</v>
      </c>
      <c r="S92" s="8">
        <f t="shared" si="2"/>
        <v>70.2</v>
      </c>
      <c r="T92" s="7">
        <v>431</v>
      </c>
      <c r="U92" s="35">
        <v>60.757709251101325</v>
      </c>
      <c r="V92" s="7">
        <v>3044</v>
      </c>
      <c r="W92" s="42">
        <v>76.084405840786346</v>
      </c>
    </row>
    <row r="93" spans="1:23" x14ac:dyDescent="0.25">
      <c r="A93" s="30" t="s">
        <v>51</v>
      </c>
      <c r="B93" s="31">
        <v>16</v>
      </c>
      <c r="C93" s="32" t="s">
        <v>18</v>
      </c>
      <c r="D93" s="31" t="s">
        <v>73</v>
      </c>
      <c r="E93" s="33">
        <v>152</v>
      </c>
      <c r="F93" s="34">
        <v>95</v>
      </c>
      <c r="G93" s="5">
        <v>0</v>
      </c>
      <c r="H93" s="6">
        <v>0</v>
      </c>
      <c r="I93" s="5" t="s">
        <v>29</v>
      </c>
      <c r="J93" s="6">
        <v>10</v>
      </c>
      <c r="K93" s="5">
        <v>5</v>
      </c>
      <c r="L93" s="6">
        <v>10</v>
      </c>
      <c r="M93" s="5">
        <v>3</v>
      </c>
      <c r="N93" s="6">
        <v>10</v>
      </c>
      <c r="O93" s="5">
        <v>370</v>
      </c>
      <c r="P93" s="24">
        <v>15.360664244940322</v>
      </c>
      <c r="Q93" s="8" t="s">
        <v>72</v>
      </c>
      <c r="R93" s="7">
        <v>4.5</v>
      </c>
      <c r="S93" s="8">
        <f t="shared" si="2"/>
        <v>75.149999999999991</v>
      </c>
      <c r="T93" s="7">
        <v>440</v>
      </c>
      <c r="U93" s="35">
        <v>62.026431718061673</v>
      </c>
      <c r="V93" s="7">
        <v>4241</v>
      </c>
      <c r="W93" s="42">
        <v>91.890560983296581</v>
      </c>
    </row>
    <row r="94" spans="1:23" x14ac:dyDescent="0.25">
      <c r="A94" s="30" t="s">
        <v>51</v>
      </c>
      <c r="B94" s="31">
        <v>16</v>
      </c>
      <c r="C94" s="32" t="s">
        <v>22</v>
      </c>
      <c r="D94" s="31" t="s">
        <v>19</v>
      </c>
      <c r="E94" s="33">
        <v>31</v>
      </c>
      <c r="F94" s="34">
        <v>85</v>
      </c>
      <c r="G94" s="5">
        <v>0</v>
      </c>
      <c r="H94" s="6">
        <v>0</v>
      </c>
      <c r="I94" s="5" t="s">
        <v>23</v>
      </c>
      <c r="J94" s="6">
        <v>1</v>
      </c>
      <c r="K94" s="5">
        <v>2</v>
      </c>
      <c r="L94" s="6">
        <v>1</v>
      </c>
      <c r="M94" s="5">
        <v>2</v>
      </c>
      <c r="N94" s="6">
        <v>5</v>
      </c>
      <c r="O94" s="5">
        <v>67</v>
      </c>
      <c r="P94" s="24">
        <v>2.7815256875973016</v>
      </c>
      <c r="Q94" s="8" t="s">
        <v>26</v>
      </c>
      <c r="R94" s="7">
        <v>4.5</v>
      </c>
      <c r="S94" s="8">
        <f t="shared" si="2"/>
        <v>69.75</v>
      </c>
      <c r="T94" s="7">
        <v>432</v>
      </c>
      <c r="U94" s="35">
        <v>60.898678414096914</v>
      </c>
      <c r="V94" s="7">
        <v>2939</v>
      </c>
      <c r="W94" s="42">
        <v>78.101720078712503</v>
      </c>
    </row>
    <row r="95" spans="1:23" x14ac:dyDescent="0.25">
      <c r="A95" s="30" t="s">
        <v>51</v>
      </c>
      <c r="B95" s="31">
        <v>16</v>
      </c>
      <c r="C95" s="32" t="s">
        <v>22</v>
      </c>
      <c r="D95" s="31" t="s">
        <v>65</v>
      </c>
      <c r="E95" s="33">
        <v>63</v>
      </c>
      <c r="F95" s="34">
        <v>95</v>
      </c>
      <c r="G95" s="5">
        <v>0</v>
      </c>
      <c r="H95" s="6">
        <v>0</v>
      </c>
      <c r="I95" s="5" t="s">
        <v>23</v>
      </c>
      <c r="J95" s="6">
        <v>1</v>
      </c>
      <c r="K95" s="5">
        <v>2</v>
      </c>
      <c r="L95" s="6">
        <v>1</v>
      </c>
      <c r="M95" s="5">
        <v>2</v>
      </c>
      <c r="N95" s="6">
        <v>5</v>
      </c>
      <c r="O95" s="5">
        <v>67</v>
      </c>
      <c r="P95" s="24">
        <v>2.7815256875973016</v>
      </c>
      <c r="Q95" s="8" t="s">
        <v>31</v>
      </c>
      <c r="R95" s="7">
        <v>4.5</v>
      </c>
      <c r="S95" s="8">
        <f t="shared" si="2"/>
        <v>72.899999999999991</v>
      </c>
      <c r="T95" s="7">
        <v>430</v>
      </c>
      <c r="U95" s="35">
        <v>60.616740088105729</v>
      </c>
      <c r="V95" s="7">
        <v>3219</v>
      </c>
      <c r="W95" s="42">
        <v>73.57144476177524</v>
      </c>
    </row>
    <row r="96" spans="1:23" x14ac:dyDescent="0.25">
      <c r="A96" s="30" t="s">
        <v>51</v>
      </c>
      <c r="B96" s="31">
        <v>16</v>
      </c>
      <c r="C96" s="32" t="s">
        <v>22</v>
      </c>
      <c r="D96" s="31" t="s">
        <v>70</v>
      </c>
      <c r="E96" s="33">
        <v>102</v>
      </c>
      <c r="F96" s="34">
        <v>75</v>
      </c>
      <c r="G96" s="5">
        <v>0</v>
      </c>
      <c r="H96" s="6">
        <v>0</v>
      </c>
      <c r="I96" s="5" t="s">
        <v>23</v>
      </c>
      <c r="J96" s="6">
        <v>1</v>
      </c>
      <c r="K96" s="5">
        <v>2</v>
      </c>
      <c r="L96" s="6">
        <v>2</v>
      </c>
      <c r="M96" s="5">
        <v>2</v>
      </c>
      <c r="N96" s="6">
        <v>5</v>
      </c>
      <c r="O96" s="5">
        <v>81.5</v>
      </c>
      <c r="P96" s="24">
        <v>3.3834976647638815</v>
      </c>
      <c r="Q96" s="8">
        <v>16</v>
      </c>
      <c r="R96" s="7">
        <v>4.5</v>
      </c>
      <c r="S96" s="8">
        <f t="shared" si="2"/>
        <v>72</v>
      </c>
      <c r="T96" s="7">
        <v>432</v>
      </c>
      <c r="U96" s="35">
        <v>60.898678414096914</v>
      </c>
      <c r="V96" s="7">
        <v>2376</v>
      </c>
      <c r="W96" s="42">
        <v>69.322916666666686</v>
      </c>
    </row>
    <row r="97" spans="1:23" x14ac:dyDescent="0.25">
      <c r="A97" s="30" t="s">
        <v>51</v>
      </c>
      <c r="B97" s="31">
        <v>16</v>
      </c>
      <c r="C97" s="32" t="s">
        <v>22</v>
      </c>
      <c r="D97" s="31" t="s">
        <v>73</v>
      </c>
      <c r="E97" s="33">
        <v>151</v>
      </c>
      <c r="F97" s="34">
        <v>90</v>
      </c>
      <c r="G97" s="5">
        <v>0</v>
      </c>
      <c r="H97" s="6">
        <v>0</v>
      </c>
      <c r="I97" s="5" t="s">
        <v>23</v>
      </c>
      <c r="J97" s="6">
        <v>1</v>
      </c>
      <c r="K97" s="5">
        <v>2</v>
      </c>
      <c r="L97" s="6">
        <v>1</v>
      </c>
      <c r="M97" s="5">
        <v>2</v>
      </c>
      <c r="N97" s="6">
        <v>5</v>
      </c>
      <c r="O97" s="5">
        <v>67</v>
      </c>
      <c r="P97" s="24">
        <v>2.7815256875973016</v>
      </c>
      <c r="Q97" s="8" t="s">
        <v>55</v>
      </c>
      <c r="R97" s="7">
        <v>4.5</v>
      </c>
      <c r="S97" s="8">
        <f t="shared" si="2"/>
        <v>70.2</v>
      </c>
      <c r="T97" s="7">
        <v>441</v>
      </c>
      <c r="U97" s="35">
        <v>62.167400881057269</v>
      </c>
      <c r="V97" s="7">
        <v>3595</v>
      </c>
      <c r="W97" s="42">
        <v>87.819018870606158</v>
      </c>
    </row>
    <row r="98" spans="1:23" x14ac:dyDescent="0.25">
      <c r="A98" s="30" t="s">
        <v>46</v>
      </c>
      <c r="B98" s="31">
        <v>12</v>
      </c>
      <c r="C98" s="32" t="s">
        <v>18</v>
      </c>
      <c r="D98" s="31" t="s">
        <v>19</v>
      </c>
      <c r="E98" s="33">
        <v>24</v>
      </c>
      <c r="F98" s="34">
        <v>85</v>
      </c>
      <c r="G98" s="5">
        <v>0</v>
      </c>
      <c r="H98" s="6">
        <v>0</v>
      </c>
      <c r="I98" s="5" t="s">
        <v>27</v>
      </c>
      <c r="J98" s="6">
        <v>1</v>
      </c>
      <c r="K98" s="5">
        <v>2</v>
      </c>
      <c r="L98" s="6">
        <v>1</v>
      </c>
      <c r="M98" s="5">
        <v>2</v>
      </c>
      <c r="N98" s="6">
        <v>5</v>
      </c>
      <c r="O98" s="5">
        <v>67</v>
      </c>
      <c r="P98" s="24">
        <v>2.7815256875973016</v>
      </c>
      <c r="Q98" s="8" t="s">
        <v>47</v>
      </c>
      <c r="R98" s="7">
        <v>4.5</v>
      </c>
      <c r="S98" s="8">
        <f t="shared" si="2"/>
        <v>69.3</v>
      </c>
      <c r="T98" s="7">
        <v>430</v>
      </c>
      <c r="U98" s="35">
        <v>60.616740088105729</v>
      </c>
      <c r="V98" s="7">
        <v>2051</v>
      </c>
      <c r="W98" s="42">
        <v>55.11285909712722</v>
      </c>
    </row>
    <row r="99" spans="1:23" x14ac:dyDescent="0.25">
      <c r="A99" s="30" t="s">
        <v>46</v>
      </c>
      <c r="B99" s="31">
        <v>12</v>
      </c>
      <c r="C99" s="32" t="s">
        <v>18</v>
      </c>
      <c r="D99" s="31" t="s">
        <v>65</v>
      </c>
      <c r="E99" s="33">
        <v>56</v>
      </c>
      <c r="F99" s="34">
        <v>90</v>
      </c>
      <c r="G99" s="5">
        <v>0</v>
      </c>
      <c r="H99" s="6">
        <v>0</v>
      </c>
      <c r="I99" s="5" t="s">
        <v>23</v>
      </c>
      <c r="J99" s="6">
        <v>1</v>
      </c>
      <c r="K99" s="5">
        <v>2</v>
      </c>
      <c r="L99" s="6">
        <v>1</v>
      </c>
      <c r="M99" s="5">
        <v>2</v>
      </c>
      <c r="N99" s="6">
        <v>5</v>
      </c>
      <c r="O99" s="5">
        <v>67</v>
      </c>
      <c r="P99" s="24">
        <v>2.7815256875973016</v>
      </c>
      <c r="Q99" s="8" t="s">
        <v>24</v>
      </c>
      <c r="R99" s="7">
        <v>4.5</v>
      </c>
      <c r="S99" s="8">
        <f t="shared" si="2"/>
        <v>73.350000000000009</v>
      </c>
      <c r="T99" s="7">
        <v>434</v>
      </c>
      <c r="U99" s="35">
        <v>61.180616740088105</v>
      </c>
      <c r="V99" s="7">
        <v>2946</v>
      </c>
      <c r="W99" s="42">
        <v>69.985534288918416</v>
      </c>
    </row>
    <row r="100" spans="1:23" x14ac:dyDescent="0.25">
      <c r="A100" s="30" t="s">
        <v>46</v>
      </c>
      <c r="B100" s="31">
        <v>12</v>
      </c>
      <c r="C100" s="32" t="s">
        <v>18</v>
      </c>
      <c r="D100" s="31" t="s">
        <v>70</v>
      </c>
      <c r="E100" s="33">
        <v>137</v>
      </c>
      <c r="F100" s="34">
        <v>98</v>
      </c>
      <c r="G100" s="5">
        <v>0</v>
      </c>
      <c r="H100" s="6">
        <v>0</v>
      </c>
      <c r="I100" s="5" t="s">
        <v>23</v>
      </c>
      <c r="J100" s="6">
        <v>1</v>
      </c>
      <c r="K100" s="5">
        <v>2</v>
      </c>
      <c r="L100" s="6">
        <v>1</v>
      </c>
      <c r="M100" s="5">
        <v>2</v>
      </c>
      <c r="N100" s="6">
        <v>5</v>
      </c>
      <c r="O100" s="5">
        <v>67</v>
      </c>
      <c r="P100" s="24">
        <v>2.7815256875973016</v>
      </c>
      <c r="Q100" s="8" t="s">
        <v>33</v>
      </c>
      <c r="R100" s="7">
        <v>4.5</v>
      </c>
      <c r="S100" s="8">
        <f t="shared" si="2"/>
        <v>71.55</v>
      </c>
      <c r="T100" s="7">
        <v>442</v>
      </c>
      <c r="U100" s="35">
        <v>62.308370044052865</v>
      </c>
      <c r="V100" s="7">
        <v>3040</v>
      </c>
      <c r="W100" s="42">
        <v>66.761102118641375</v>
      </c>
    </row>
    <row r="101" spans="1:23" x14ac:dyDescent="0.25">
      <c r="A101" s="30" t="s">
        <v>46</v>
      </c>
      <c r="B101" s="31">
        <v>12</v>
      </c>
      <c r="C101" s="32" t="s">
        <v>18</v>
      </c>
      <c r="D101" s="31" t="s">
        <v>73</v>
      </c>
      <c r="E101" s="33">
        <v>188</v>
      </c>
      <c r="F101" s="34">
        <v>85</v>
      </c>
      <c r="G101" s="5">
        <v>0</v>
      </c>
      <c r="H101" s="6">
        <v>0</v>
      </c>
      <c r="I101" s="5" t="s">
        <v>27</v>
      </c>
      <c r="J101" s="6">
        <v>2</v>
      </c>
      <c r="K101" s="5">
        <v>2</v>
      </c>
      <c r="L101" s="6">
        <v>1</v>
      </c>
      <c r="M101" s="5">
        <v>2</v>
      </c>
      <c r="N101" s="6">
        <v>5</v>
      </c>
      <c r="O101" s="5">
        <v>82</v>
      </c>
      <c r="P101" s="24">
        <v>3.4042553191489362</v>
      </c>
      <c r="Q101" s="8" t="s">
        <v>26</v>
      </c>
      <c r="R101" s="7">
        <v>4.5</v>
      </c>
      <c r="S101" s="8">
        <f t="shared" si="2"/>
        <v>69.75</v>
      </c>
      <c r="T101" s="7">
        <v>432</v>
      </c>
      <c r="U101" s="35">
        <v>60.898678414096914</v>
      </c>
      <c r="V101" s="7">
        <v>2291</v>
      </c>
      <c r="W101" s="42">
        <v>60.881606226720073</v>
      </c>
    </row>
    <row r="102" spans="1:23" x14ac:dyDescent="0.25">
      <c r="A102" s="30" t="s">
        <v>46</v>
      </c>
      <c r="B102" s="31">
        <v>12</v>
      </c>
      <c r="C102" s="32" t="s">
        <v>22</v>
      </c>
      <c r="D102" s="31" t="s">
        <v>19</v>
      </c>
      <c r="E102" s="33">
        <v>23</v>
      </c>
      <c r="F102" s="34">
        <v>75</v>
      </c>
      <c r="G102" s="5">
        <v>0</v>
      </c>
      <c r="H102" s="6">
        <v>0</v>
      </c>
      <c r="I102" s="5" t="s">
        <v>23</v>
      </c>
      <c r="J102" s="6">
        <v>1</v>
      </c>
      <c r="K102" s="5">
        <v>2</v>
      </c>
      <c r="L102" s="6">
        <v>1</v>
      </c>
      <c r="M102" s="5">
        <v>2</v>
      </c>
      <c r="N102" s="6">
        <v>5</v>
      </c>
      <c r="O102" s="5">
        <v>67</v>
      </c>
      <c r="P102" s="24">
        <v>2.7815256875973016</v>
      </c>
      <c r="Q102" s="8" t="s">
        <v>44</v>
      </c>
      <c r="R102" s="7">
        <v>4.5</v>
      </c>
      <c r="S102" s="8">
        <f t="shared" si="2"/>
        <v>68.399999999999991</v>
      </c>
      <c r="T102" s="7">
        <v>415</v>
      </c>
      <c r="U102" s="35">
        <v>58.502202643171806</v>
      </c>
      <c r="V102" s="7">
        <v>2267</v>
      </c>
      <c r="W102" s="42">
        <v>72.4759564574086</v>
      </c>
    </row>
    <row r="103" spans="1:23" x14ac:dyDescent="0.25">
      <c r="A103" s="30" t="s">
        <v>46</v>
      </c>
      <c r="B103" s="31">
        <v>12</v>
      </c>
      <c r="C103" s="32" t="s">
        <v>22</v>
      </c>
      <c r="D103" s="31" t="s">
        <v>65</v>
      </c>
      <c r="E103" s="33">
        <v>55</v>
      </c>
      <c r="F103" s="34">
        <v>90</v>
      </c>
      <c r="G103" s="5">
        <v>0</v>
      </c>
      <c r="H103" s="6">
        <v>0</v>
      </c>
      <c r="I103" s="5" t="s">
        <v>23</v>
      </c>
      <c r="J103" s="6">
        <v>1</v>
      </c>
      <c r="K103" s="5">
        <v>2</v>
      </c>
      <c r="L103" s="6">
        <v>1</v>
      </c>
      <c r="M103" s="5">
        <v>2</v>
      </c>
      <c r="N103" s="6">
        <v>1</v>
      </c>
      <c r="O103" s="5">
        <v>37</v>
      </c>
      <c r="P103" s="24">
        <v>1.5360664244940321</v>
      </c>
      <c r="Q103" s="8" t="s">
        <v>26</v>
      </c>
      <c r="R103" s="7">
        <v>4.5</v>
      </c>
      <c r="S103" s="8">
        <f t="shared" si="2"/>
        <v>69.75</v>
      </c>
      <c r="T103" s="7">
        <v>440</v>
      </c>
      <c r="U103" s="35">
        <v>62.026431718061673</v>
      </c>
      <c r="V103" s="7">
        <v>2751</v>
      </c>
      <c r="W103" s="42">
        <v>67.788978494623663</v>
      </c>
    </row>
    <row r="104" spans="1:23" x14ac:dyDescent="0.25">
      <c r="A104" s="30" t="s">
        <v>46</v>
      </c>
      <c r="B104" s="31">
        <v>12</v>
      </c>
      <c r="C104" s="32" t="s">
        <v>22</v>
      </c>
      <c r="D104" s="31" t="s">
        <v>70</v>
      </c>
      <c r="E104" s="33">
        <v>138</v>
      </c>
      <c r="F104" s="34">
        <v>70</v>
      </c>
      <c r="G104" s="5">
        <v>0</v>
      </c>
      <c r="H104" s="6">
        <v>0</v>
      </c>
      <c r="I104" s="5" t="s">
        <v>23</v>
      </c>
      <c r="J104" s="6">
        <v>1</v>
      </c>
      <c r="K104" s="5">
        <v>2</v>
      </c>
      <c r="L104" s="6">
        <v>1</v>
      </c>
      <c r="M104" s="5">
        <v>2</v>
      </c>
      <c r="N104" s="6">
        <v>1</v>
      </c>
      <c r="O104" s="5">
        <v>37</v>
      </c>
      <c r="P104" s="24">
        <v>1.5360664244940321</v>
      </c>
      <c r="Q104" s="8" t="s">
        <v>47</v>
      </c>
      <c r="R104" s="7">
        <v>4.5</v>
      </c>
      <c r="S104" s="8">
        <f t="shared" si="2"/>
        <v>69.3</v>
      </c>
      <c r="T104" s="7">
        <v>442</v>
      </c>
      <c r="U104" s="35">
        <v>62.308370044052865</v>
      </c>
      <c r="V104" s="7">
        <v>2352</v>
      </c>
      <c r="W104" s="42">
        <v>74.660633484162915</v>
      </c>
    </row>
    <row r="105" spans="1:23" x14ac:dyDescent="0.25">
      <c r="A105" s="30" t="s">
        <v>46</v>
      </c>
      <c r="B105" s="31">
        <v>12</v>
      </c>
      <c r="C105" s="32" t="s">
        <v>22</v>
      </c>
      <c r="D105" s="31" t="s">
        <v>73</v>
      </c>
      <c r="E105" s="33">
        <v>187</v>
      </c>
      <c r="F105" s="34">
        <v>95</v>
      </c>
      <c r="G105" s="5">
        <v>0</v>
      </c>
      <c r="H105" s="6">
        <v>0</v>
      </c>
      <c r="I105" s="5" t="s">
        <v>23</v>
      </c>
      <c r="J105" s="6">
        <v>1</v>
      </c>
      <c r="K105" s="5">
        <v>2</v>
      </c>
      <c r="L105" s="6">
        <v>1</v>
      </c>
      <c r="M105" s="5">
        <v>2</v>
      </c>
      <c r="N105" s="6">
        <v>1</v>
      </c>
      <c r="O105" s="5">
        <v>37</v>
      </c>
      <c r="P105" s="24">
        <v>1.5360664244940321</v>
      </c>
      <c r="Q105" s="8">
        <v>16</v>
      </c>
      <c r="R105" s="7">
        <v>4.5</v>
      </c>
      <c r="S105" s="8">
        <f t="shared" si="2"/>
        <v>72</v>
      </c>
      <c r="T105" s="7">
        <v>443</v>
      </c>
      <c r="U105" s="35">
        <v>62.44933920704846</v>
      </c>
      <c r="V105" s="7">
        <v>3416</v>
      </c>
      <c r="W105" s="42">
        <v>76.730129499821771</v>
      </c>
    </row>
    <row r="106" spans="1:23" x14ac:dyDescent="0.25">
      <c r="A106" s="30" t="s">
        <v>43</v>
      </c>
      <c r="B106" s="31">
        <v>10</v>
      </c>
      <c r="C106" s="32" t="s">
        <v>18</v>
      </c>
      <c r="D106" s="31" t="s">
        <v>19</v>
      </c>
      <c r="E106" s="33">
        <v>20</v>
      </c>
      <c r="F106" s="34">
        <v>75</v>
      </c>
      <c r="G106" s="5">
        <v>0</v>
      </c>
      <c r="H106" s="6">
        <v>0</v>
      </c>
      <c r="I106" s="5" t="s">
        <v>29</v>
      </c>
      <c r="J106" s="6">
        <v>10</v>
      </c>
      <c r="K106" s="5">
        <v>5</v>
      </c>
      <c r="L106" s="6">
        <v>10</v>
      </c>
      <c r="M106" s="5">
        <v>5</v>
      </c>
      <c r="N106" s="6">
        <v>20</v>
      </c>
      <c r="O106" s="5">
        <v>445</v>
      </c>
      <c r="P106" s="24">
        <v>18.474312402698494</v>
      </c>
      <c r="Q106" s="8" t="s">
        <v>44</v>
      </c>
      <c r="R106" s="7">
        <v>4.5</v>
      </c>
      <c r="S106" s="8">
        <f t="shared" si="2"/>
        <v>68.399999999999991</v>
      </c>
      <c r="T106" s="7">
        <v>430</v>
      </c>
      <c r="U106" s="35">
        <v>60.616740088105729</v>
      </c>
      <c r="V106" s="7">
        <v>2253</v>
      </c>
      <c r="W106" s="42">
        <v>69.51575887392903</v>
      </c>
    </row>
    <row r="107" spans="1:23" x14ac:dyDescent="0.25">
      <c r="A107" s="30" t="s">
        <v>43</v>
      </c>
      <c r="B107" s="31">
        <v>10</v>
      </c>
      <c r="C107" s="32" t="s">
        <v>18</v>
      </c>
      <c r="D107" s="31" t="s">
        <v>65</v>
      </c>
      <c r="E107" s="33">
        <v>85</v>
      </c>
      <c r="F107" s="34">
        <v>75</v>
      </c>
      <c r="G107" s="5">
        <v>0</v>
      </c>
      <c r="H107" s="6">
        <v>0</v>
      </c>
      <c r="I107" s="5" t="s">
        <v>29</v>
      </c>
      <c r="J107" s="6">
        <v>10</v>
      </c>
      <c r="K107" s="5">
        <v>5</v>
      </c>
      <c r="L107" s="6">
        <v>15</v>
      </c>
      <c r="M107" s="5">
        <v>5</v>
      </c>
      <c r="N107" s="6">
        <v>20</v>
      </c>
      <c r="O107" s="5">
        <v>517.5</v>
      </c>
      <c r="P107" s="24">
        <v>21.484172288531393</v>
      </c>
      <c r="Q107" s="8" t="s">
        <v>66</v>
      </c>
      <c r="R107" s="7">
        <v>4.5</v>
      </c>
      <c r="S107" s="8">
        <f t="shared" si="2"/>
        <v>75.600000000000009</v>
      </c>
      <c r="T107" s="7">
        <v>426</v>
      </c>
      <c r="U107" s="35">
        <v>60.052863436123346</v>
      </c>
      <c r="V107" s="7">
        <v>3404</v>
      </c>
      <c r="W107" s="42">
        <v>95.919032714807344</v>
      </c>
    </row>
    <row r="108" spans="1:23" x14ac:dyDescent="0.25">
      <c r="A108" s="30" t="s">
        <v>43</v>
      </c>
      <c r="B108" s="31">
        <v>10</v>
      </c>
      <c r="C108" s="32" t="s">
        <v>18</v>
      </c>
      <c r="D108" s="31" t="s">
        <v>70</v>
      </c>
      <c r="E108" s="33">
        <v>133</v>
      </c>
      <c r="F108" s="34">
        <v>100</v>
      </c>
      <c r="G108" s="5">
        <v>0</v>
      </c>
      <c r="H108" s="6">
        <v>0</v>
      </c>
      <c r="I108" s="5" t="s">
        <v>29</v>
      </c>
      <c r="J108" s="6">
        <v>10</v>
      </c>
      <c r="K108" s="5">
        <v>5</v>
      </c>
      <c r="L108" s="6">
        <v>15</v>
      </c>
      <c r="M108" s="5">
        <v>5</v>
      </c>
      <c r="N108" s="6">
        <v>20</v>
      </c>
      <c r="O108" s="5">
        <v>517.5</v>
      </c>
      <c r="P108" s="24">
        <v>21.484172288531393</v>
      </c>
      <c r="Q108" s="8" t="s">
        <v>72</v>
      </c>
      <c r="R108" s="7">
        <v>4.5</v>
      </c>
      <c r="S108" s="8">
        <f t="shared" si="2"/>
        <v>75.149999999999991</v>
      </c>
      <c r="T108" s="7">
        <v>358</v>
      </c>
      <c r="U108" s="35">
        <v>50.466960352422909</v>
      </c>
      <c r="V108" s="7">
        <v>3637</v>
      </c>
      <c r="W108" s="42">
        <v>92.010880473689497</v>
      </c>
    </row>
    <row r="109" spans="1:23" x14ac:dyDescent="0.25">
      <c r="A109" s="30" t="s">
        <v>43</v>
      </c>
      <c r="B109" s="31">
        <v>10</v>
      </c>
      <c r="C109" s="32" t="s">
        <v>18</v>
      </c>
      <c r="D109" s="31" t="s">
        <v>73</v>
      </c>
      <c r="E109" s="33">
        <v>168</v>
      </c>
      <c r="F109" s="34">
        <v>95</v>
      </c>
      <c r="G109" s="5">
        <v>0</v>
      </c>
      <c r="H109" s="6">
        <v>0</v>
      </c>
      <c r="I109" s="5" t="s">
        <v>29</v>
      </c>
      <c r="J109" s="6">
        <v>10</v>
      </c>
      <c r="K109" s="5">
        <v>5</v>
      </c>
      <c r="L109" s="6">
        <v>15</v>
      </c>
      <c r="M109" s="5" t="s">
        <v>38</v>
      </c>
      <c r="N109" s="6">
        <v>50</v>
      </c>
      <c r="O109" s="5">
        <v>742.5</v>
      </c>
      <c r="P109" s="24">
        <v>30.825116761805916</v>
      </c>
      <c r="Q109" s="8" t="s">
        <v>26</v>
      </c>
      <c r="R109" s="7">
        <v>4.5</v>
      </c>
      <c r="S109" s="8">
        <f t="shared" si="2"/>
        <v>69.75</v>
      </c>
      <c r="T109" s="7">
        <v>427</v>
      </c>
      <c r="U109" s="35">
        <v>60.193832599118942</v>
      </c>
      <c r="V109" s="7">
        <v>2986</v>
      </c>
      <c r="W109" s="42">
        <v>71.829361876399091</v>
      </c>
    </row>
    <row r="110" spans="1:23" x14ac:dyDescent="0.25">
      <c r="A110" s="30" t="s">
        <v>43</v>
      </c>
      <c r="B110" s="31">
        <v>10</v>
      </c>
      <c r="C110" s="32" t="s">
        <v>22</v>
      </c>
      <c r="D110" s="31" t="s">
        <v>19</v>
      </c>
      <c r="E110" s="33">
        <v>19</v>
      </c>
      <c r="F110" s="34">
        <v>65</v>
      </c>
      <c r="G110" s="5">
        <v>0</v>
      </c>
      <c r="H110" s="6">
        <v>0</v>
      </c>
      <c r="I110" s="5" t="s">
        <v>23</v>
      </c>
      <c r="J110" s="6">
        <v>1</v>
      </c>
      <c r="K110" s="5">
        <v>2</v>
      </c>
      <c r="L110" s="6">
        <v>1</v>
      </c>
      <c r="M110" s="5">
        <v>5</v>
      </c>
      <c r="N110" s="6">
        <v>10</v>
      </c>
      <c r="O110" s="5">
        <v>104.5</v>
      </c>
      <c r="P110" s="24">
        <v>4.3383497664763881</v>
      </c>
      <c r="Q110" s="8" t="s">
        <v>39</v>
      </c>
      <c r="R110" s="7">
        <v>4.5</v>
      </c>
      <c r="S110" s="8">
        <f t="shared" si="2"/>
        <v>72.45</v>
      </c>
      <c r="T110" s="7">
        <v>431</v>
      </c>
      <c r="U110" s="35">
        <v>60.757709251101325</v>
      </c>
      <c r="V110" s="7">
        <v>2961</v>
      </c>
      <c r="W110" s="42">
        <v>99.292692579285927</v>
      </c>
    </row>
    <row r="111" spans="1:23" x14ac:dyDescent="0.25">
      <c r="A111" s="30" t="s">
        <v>43</v>
      </c>
      <c r="B111" s="31">
        <v>10</v>
      </c>
      <c r="C111" s="32" t="s">
        <v>22</v>
      </c>
      <c r="D111" s="31" t="s">
        <v>65</v>
      </c>
      <c r="E111" s="33">
        <v>86</v>
      </c>
      <c r="F111" s="34">
        <v>75</v>
      </c>
      <c r="G111" s="5">
        <v>0</v>
      </c>
      <c r="H111" s="6">
        <v>0</v>
      </c>
      <c r="I111" s="5" t="s">
        <v>23</v>
      </c>
      <c r="J111" s="6">
        <v>1</v>
      </c>
      <c r="K111" s="5">
        <v>2</v>
      </c>
      <c r="L111" s="6">
        <v>1</v>
      </c>
      <c r="M111" s="5">
        <v>5</v>
      </c>
      <c r="N111" s="6">
        <v>10</v>
      </c>
      <c r="O111" s="5">
        <v>104.5</v>
      </c>
      <c r="P111" s="24">
        <v>4.3383497664763881</v>
      </c>
      <c r="Q111" s="8" t="s">
        <v>47</v>
      </c>
      <c r="R111" s="7">
        <v>4.5</v>
      </c>
      <c r="S111" s="8">
        <f t="shared" si="2"/>
        <v>69.3</v>
      </c>
      <c r="T111" s="7">
        <v>435</v>
      </c>
      <c r="U111" s="35">
        <v>61.321585903083701</v>
      </c>
      <c r="V111" s="7">
        <v>3275</v>
      </c>
      <c r="W111" s="42">
        <v>98.590585659551166</v>
      </c>
    </row>
    <row r="112" spans="1:23" x14ac:dyDescent="0.25">
      <c r="A112" s="30" t="s">
        <v>43</v>
      </c>
      <c r="B112" s="31">
        <v>10</v>
      </c>
      <c r="C112" s="32" t="s">
        <v>22</v>
      </c>
      <c r="D112" s="31" t="s">
        <v>70</v>
      </c>
      <c r="E112" s="33">
        <v>134</v>
      </c>
      <c r="F112" s="34">
        <v>95</v>
      </c>
      <c r="G112" s="5">
        <v>0</v>
      </c>
      <c r="H112" s="6">
        <v>0</v>
      </c>
      <c r="I112" s="5" t="s">
        <v>23</v>
      </c>
      <c r="J112" s="6">
        <v>1</v>
      </c>
      <c r="K112" s="5">
        <v>2</v>
      </c>
      <c r="L112" s="6">
        <v>1</v>
      </c>
      <c r="M112" s="5">
        <v>5</v>
      </c>
      <c r="N112" s="6">
        <v>5</v>
      </c>
      <c r="O112" s="5">
        <v>67</v>
      </c>
      <c r="P112" s="24">
        <v>2.7815256875973016</v>
      </c>
      <c r="Q112" s="8" t="s">
        <v>26</v>
      </c>
      <c r="R112" s="7">
        <v>4.5</v>
      </c>
      <c r="S112" s="8">
        <f t="shared" si="2"/>
        <v>69.75</v>
      </c>
      <c r="T112" s="7">
        <v>439</v>
      </c>
      <c r="U112" s="35">
        <v>61.885462555066077</v>
      </c>
      <c r="V112" s="7">
        <v>3779</v>
      </c>
      <c r="W112" s="42">
        <v>88.420395171925705</v>
      </c>
    </row>
    <row r="113" spans="1:23" x14ac:dyDescent="0.25">
      <c r="A113" s="30" t="s">
        <v>43</v>
      </c>
      <c r="B113" s="31">
        <v>10</v>
      </c>
      <c r="C113" s="32" t="s">
        <v>22</v>
      </c>
      <c r="D113" s="31" t="s">
        <v>76</v>
      </c>
      <c r="E113" s="33">
        <v>167</v>
      </c>
      <c r="F113" s="34">
        <v>80</v>
      </c>
      <c r="G113" s="5">
        <v>0</v>
      </c>
      <c r="H113" s="6">
        <v>0</v>
      </c>
      <c r="I113" s="5" t="s">
        <v>23</v>
      </c>
      <c r="J113" s="6">
        <v>1</v>
      </c>
      <c r="K113" s="5">
        <v>2</v>
      </c>
      <c r="L113" s="6">
        <v>1</v>
      </c>
      <c r="M113" s="5">
        <v>3</v>
      </c>
      <c r="N113" s="6">
        <v>5</v>
      </c>
      <c r="O113" s="5">
        <v>67</v>
      </c>
      <c r="P113" s="24">
        <v>2.7815256875973016</v>
      </c>
      <c r="Q113" s="8" t="s">
        <v>31</v>
      </c>
      <c r="R113" s="7">
        <v>4.5</v>
      </c>
      <c r="S113" s="8">
        <f t="shared" si="2"/>
        <v>72.899999999999991</v>
      </c>
      <c r="T113" s="7">
        <v>434</v>
      </c>
      <c r="U113" s="35">
        <v>61.180616740088105</v>
      </c>
      <c r="V113" s="7">
        <v>3118</v>
      </c>
      <c r="W113" s="42">
        <v>83.844921630539915</v>
      </c>
    </row>
    <row r="114" spans="1:23" x14ac:dyDescent="0.25">
      <c r="A114" s="30" t="s">
        <v>28</v>
      </c>
      <c r="B114" s="31">
        <v>3</v>
      </c>
      <c r="C114" s="32" t="s">
        <v>18</v>
      </c>
      <c r="D114" s="31" t="s">
        <v>19</v>
      </c>
      <c r="E114" s="33">
        <v>5</v>
      </c>
      <c r="F114" s="34">
        <v>75</v>
      </c>
      <c r="G114" s="5">
        <v>0</v>
      </c>
      <c r="H114" s="6">
        <v>0</v>
      </c>
      <c r="I114" s="5" t="s">
        <v>29</v>
      </c>
      <c r="J114" s="6">
        <v>1</v>
      </c>
      <c r="K114" s="5">
        <v>3</v>
      </c>
      <c r="L114" s="6">
        <v>1</v>
      </c>
      <c r="M114" s="5">
        <v>3</v>
      </c>
      <c r="N114" s="6">
        <v>10</v>
      </c>
      <c r="O114" s="5">
        <v>104.5</v>
      </c>
      <c r="P114" s="24">
        <v>4.3383497664763881</v>
      </c>
      <c r="Q114" s="8">
        <v>15</v>
      </c>
      <c r="R114" s="7">
        <v>4.5</v>
      </c>
      <c r="S114" s="8">
        <f t="shared" ref="S114:S145" si="3">Q114*R114</f>
        <v>67.5</v>
      </c>
      <c r="T114" s="7">
        <v>425</v>
      </c>
      <c r="U114" s="35">
        <v>59.91189427312775</v>
      </c>
      <c r="V114" s="7">
        <v>2475</v>
      </c>
      <c r="W114" s="42">
        <v>78.29411764705884</v>
      </c>
    </row>
    <row r="115" spans="1:23" x14ac:dyDescent="0.25">
      <c r="A115" s="30" t="s">
        <v>28</v>
      </c>
      <c r="B115" s="31">
        <v>3</v>
      </c>
      <c r="C115" s="32" t="s">
        <v>18</v>
      </c>
      <c r="D115" s="31" t="s">
        <v>65</v>
      </c>
      <c r="E115" s="33">
        <v>53</v>
      </c>
      <c r="F115" s="34">
        <v>70</v>
      </c>
      <c r="G115" s="5">
        <v>0</v>
      </c>
      <c r="H115" s="6">
        <v>0</v>
      </c>
      <c r="I115" s="5" t="s">
        <v>27</v>
      </c>
      <c r="J115" s="6">
        <v>2</v>
      </c>
      <c r="K115" s="5">
        <v>2</v>
      </c>
      <c r="L115" s="6">
        <v>5</v>
      </c>
      <c r="M115" s="5">
        <v>2</v>
      </c>
      <c r="N115" s="6">
        <v>5</v>
      </c>
      <c r="O115" s="5">
        <v>140</v>
      </c>
      <c r="P115" s="24">
        <v>5.8121432278152572</v>
      </c>
      <c r="Q115" s="8" t="s">
        <v>47</v>
      </c>
      <c r="R115" s="7">
        <v>4.5</v>
      </c>
      <c r="S115" s="8">
        <f t="shared" si="3"/>
        <v>69.3</v>
      </c>
      <c r="T115" s="7">
        <v>427</v>
      </c>
      <c r="U115" s="35">
        <v>60.193832599118942</v>
      </c>
      <c r="V115" s="7">
        <v>2081</v>
      </c>
      <c r="W115" s="42">
        <v>68.378698083448853</v>
      </c>
    </row>
    <row r="116" spans="1:23" x14ac:dyDescent="0.25">
      <c r="A116" s="30" t="s">
        <v>28</v>
      </c>
      <c r="B116" s="31">
        <v>3</v>
      </c>
      <c r="C116" s="32" t="s">
        <v>18</v>
      </c>
      <c r="D116" s="31" t="s">
        <v>70</v>
      </c>
      <c r="E116" s="33">
        <v>97</v>
      </c>
      <c r="F116" s="34">
        <v>95</v>
      </c>
      <c r="G116" s="5">
        <v>0</v>
      </c>
      <c r="H116" s="6">
        <v>0</v>
      </c>
      <c r="I116" s="5" t="s">
        <v>29</v>
      </c>
      <c r="J116" s="6">
        <v>5</v>
      </c>
      <c r="K116" s="5">
        <v>3</v>
      </c>
      <c r="L116" s="6">
        <v>5</v>
      </c>
      <c r="M116" s="5">
        <v>3</v>
      </c>
      <c r="N116" s="6">
        <v>5</v>
      </c>
      <c r="O116" s="5">
        <v>185</v>
      </c>
      <c r="P116" s="24">
        <v>7.6803321224701611</v>
      </c>
      <c r="Q116" s="8" t="s">
        <v>55</v>
      </c>
      <c r="R116" s="7">
        <v>4.5</v>
      </c>
      <c r="S116" s="8">
        <f t="shared" si="3"/>
        <v>70.2</v>
      </c>
      <c r="T116" s="7">
        <v>397</v>
      </c>
      <c r="U116" s="35">
        <v>55.964757709251103</v>
      </c>
      <c r="V116" s="7">
        <v>2887</v>
      </c>
      <c r="W116" s="42">
        <v>74.217010507279625</v>
      </c>
    </row>
    <row r="117" spans="1:23" x14ac:dyDescent="0.25">
      <c r="A117" s="30" t="s">
        <v>28</v>
      </c>
      <c r="B117" s="31">
        <v>3</v>
      </c>
      <c r="C117" s="32" t="s">
        <v>18</v>
      </c>
      <c r="D117" s="31" t="s">
        <v>73</v>
      </c>
      <c r="E117" s="33">
        <v>165</v>
      </c>
      <c r="F117" s="34">
        <v>90</v>
      </c>
      <c r="G117" s="5">
        <v>0</v>
      </c>
      <c r="H117" s="6">
        <v>0</v>
      </c>
      <c r="I117" s="5" t="s">
        <v>29</v>
      </c>
      <c r="J117" s="6">
        <v>2</v>
      </c>
      <c r="K117" s="5">
        <v>2</v>
      </c>
      <c r="L117" s="6">
        <v>5</v>
      </c>
      <c r="M117" s="5">
        <v>2</v>
      </c>
      <c r="N117" s="6">
        <v>10</v>
      </c>
      <c r="O117" s="5">
        <v>177.5</v>
      </c>
      <c r="P117" s="24">
        <v>7.3689673066943433</v>
      </c>
      <c r="Q117" s="8" t="s">
        <v>36</v>
      </c>
      <c r="R117" s="7">
        <v>4.5</v>
      </c>
      <c r="S117" s="8">
        <f t="shared" si="3"/>
        <v>74.25</v>
      </c>
      <c r="T117" s="7">
        <v>395</v>
      </c>
      <c r="U117" s="35">
        <v>55.682819383259911</v>
      </c>
      <c r="V117" s="7">
        <v>2688</v>
      </c>
      <c r="W117" s="42">
        <v>69.310829817158918</v>
      </c>
    </row>
    <row r="118" spans="1:23" x14ac:dyDescent="0.25">
      <c r="A118" s="30" t="s">
        <v>28</v>
      </c>
      <c r="B118" s="31">
        <v>3</v>
      </c>
      <c r="C118" s="32" t="s">
        <v>22</v>
      </c>
      <c r="D118" s="31" t="s">
        <v>19</v>
      </c>
      <c r="E118" s="33">
        <v>6</v>
      </c>
      <c r="F118" s="34">
        <v>80</v>
      </c>
      <c r="G118" s="5">
        <v>0</v>
      </c>
      <c r="H118" s="6">
        <v>0</v>
      </c>
      <c r="I118" s="5" t="s">
        <v>23</v>
      </c>
      <c r="J118" s="6">
        <v>1</v>
      </c>
      <c r="K118" s="5">
        <v>2</v>
      </c>
      <c r="L118" s="6">
        <v>1</v>
      </c>
      <c r="M118" s="5">
        <v>2</v>
      </c>
      <c r="N118" s="6">
        <v>5</v>
      </c>
      <c r="O118" s="5">
        <v>67</v>
      </c>
      <c r="P118" s="24">
        <v>2.7815256875973016</v>
      </c>
      <c r="Q118" s="8" t="s">
        <v>24</v>
      </c>
      <c r="R118" s="7">
        <v>4.5</v>
      </c>
      <c r="S118" s="8">
        <f t="shared" si="3"/>
        <v>73.350000000000009</v>
      </c>
      <c r="T118" s="7">
        <v>425</v>
      </c>
      <c r="U118" s="35">
        <v>59.91189427312775</v>
      </c>
      <c r="V118" s="7">
        <v>3160</v>
      </c>
      <c r="W118" s="42">
        <v>86.241429086972204</v>
      </c>
    </row>
    <row r="119" spans="1:23" x14ac:dyDescent="0.25">
      <c r="A119" s="30" t="s">
        <v>28</v>
      </c>
      <c r="B119" s="31">
        <v>3</v>
      </c>
      <c r="C119" s="32" t="s">
        <v>22</v>
      </c>
      <c r="D119" s="31" t="s">
        <v>65</v>
      </c>
      <c r="E119" s="33">
        <v>54</v>
      </c>
      <c r="F119" s="34">
        <v>80</v>
      </c>
      <c r="G119" s="5">
        <v>0</v>
      </c>
      <c r="H119" s="6">
        <v>0</v>
      </c>
      <c r="I119" s="5" t="s">
        <v>23</v>
      </c>
      <c r="J119" s="6">
        <v>1</v>
      </c>
      <c r="K119" s="5">
        <v>2</v>
      </c>
      <c r="L119" s="6">
        <v>1</v>
      </c>
      <c r="M119" s="5">
        <v>2</v>
      </c>
      <c r="N119" s="6">
        <v>5</v>
      </c>
      <c r="O119" s="5">
        <v>67</v>
      </c>
      <c r="P119" s="24">
        <v>2.7815256875973016</v>
      </c>
      <c r="Q119" s="8">
        <v>16</v>
      </c>
      <c r="R119" s="7">
        <v>4.5</v>
      </c>
      <c r="S119" s="8">
        <f t="shared" si="3"/>
        <v>72</v>
      </c>
      <c r="T119" s="7">
        <v>433</v>
      </c>
      <c r="U119" s="35">
        <v>61.039647577092509</v>
      </c>
      <c r="V119" s="7">
        <v>2738</v>
      </c>
      <c r="W119" s="42">
        <v>74.718984555427255</v>
      </c>
    </row>
    <row r="120" spans="1:23" x14ac:dyDescent="0.25">
      <c r="A120" s="30" t="s">
        <v>28</v>
      </c>
      <c r="B120" s="31">
        <v>3</v>
      </c>
      <c r="C120" s="32" t="s">
        <v>22</v>
      </c>
      <c r="D120" s="31" t="s">
        <v>70</v>
      </c>
      <c r="E120" s="33">
        <v>98</v>
      </c>
      <c r="F120" s="34">
        <v>95</v>
      </c>
      <c r="G120" s="5">
        <v>0</v>
      </c>
      <c r="H120" s="6">
        <v>0</v>
      </c>
      <c r="I120" s="5" t="s">
        <v>23</v>
      </c>
      <c r="J120" s="6">
        <v>1</v>
      </c>
      <c r="K120" s="5">
        <v>2</v>
      </c>
      <c r="L120" s="6">
        <v>1</v>
      </c>
      <c r="M120" s="5">
        <v>2</v>
      </c>
      <c r="N120" s="6">
        <v>5</v>
      </c>
      <c r="O120" s="5">
        <v>67</v>
      </c>
      <c r="P120" s="24">
        <v>2.7815256875973016</v>
      </c>
      <c r="Q120" s="8" t="s">
        <v>57</v>
      </c>
      <c r="R120" s="7">
        <v>4.5</v>
      </c>
      <c r="S120" s="8">
        <f t="shared" si="3"/>
        <v>70.649999999999991</v>
      </c>
      <c r="T120" s="7">
        <v>399</v>
      </c>
      <c r="U120" s="35">
        <v>56.246696035242287</v>
      </c>
      <c r="V120" s="7">
        <v>2669</v>
      </c>
      <c r="W120" s="42">
        <v>67.834058831288743</v>
      </c>
    </row>
    <row r="121" spans="1:23" x14ac:dyDescent="0.25">
      <c r="A121" s="30" t="s">
        <v>28</v>
      </c>
      <c r="B121" s="31">
        <v>3</v>
      </c>
      <c r="C121" s="32" t="s">
        <v>22</v>
      </c>
      <c r="D121" s="31" t="s">
        <v>73</v>
      </c>
      <c r="E121" s="33">
        <v>166</v>
      </c>
      <c r="F121" s="34">
        <v>98</v>
      </c>
      <c r="G121" s="5">
        <v>0</v>
      </c>
      <c r="H121" s="6">
        <v>0</v>
      </c>
      <c r="I121" s="5" t="s">
        <v>23</v>
      </c>
      <c r="J121" s="6">
        <v>1</v>
      </c>
      <c r="K121" s="5">
        <v>2</v>
      </c>
      <c r="L121" s="6">
        <v>1</v>
      </c>
      <c r="M121" s="5">
        <v>2</v>
      </c>
      <c r="N121" s="6">
        <v>5</v>
      </c>
      <c r="O121" s="5">
        <v>67</v>
      </c>
      <c r="P121" s="24">
        <v>2.7815256875973016</v>
      </c>
      <c r="Q121" s="8" t="s">
        <v>21</v>
      </c>
      <c r="R121" s="7">
        <v>4.5</v>
      </c>
      <c r="S121" s="8">
        <f t="shared" si="3"/>
        <v>71.100000000000009</v>
      </c>
      <c r="T121" s="7">
        <v>397</v>
      </c>
      <c r="U121" s="35">
        <v>55.964757709251103</v>
      </c>
      <c r="V121" s="7">
        <v>2712</v>
      </c>
      <c r="W121" s="42">
        <v>66.728505641965981</v>
      </c>
    </row>
    <row r="122" spans="1:23" x14ac:dyDescent="0.25">
      <c r="A122" s="30" t="s">
        <v>48</v>
      </c>
      <c r="B122" s="31">
        <v>13</v>
      </c>
      <c r="C122" s="32" t="s">
        <v>18</v>
      </c>
      <c r="D122" s="31" t="s">
        <v>19</v>
      </c>
      <c r="E122" s="33">
        <v>25</v>
      </c>
      <c r="F122" s="34">
        <v>80</v>
      </c>
      <c r="G122" s="5">
        <v>0</v>
      </c>
      <c r="H122" s="6">
        <v>0</v>
      </c>
      <c r="I122" s="5" t="s">
        <v>27</v>
      </c>
      <c r="J122" s="6">
        <v>1</v>
      </c>
      <c r="K122" s="5">
        <v>2</v>
      </c>
      <c r="L122" s="6">
        <v>1</v>
      </c>
      <c r="M122" s="5">
        <v>2</v>
      </c>
      <c r="N122" s="6">
        <v>1</v>
      </c>
      <c r="O122" s="5">
        <v>37</v>
      </c>
      <c r="P122" s="24">
        <v>1.5360664244940321</v>
      </c>
      <c r="Q122" s="8" t="s">
        <v>44</v>
      </c>
      <c r="R122" s="7">
        <v>4.5</v>
      </c>
      <c r="S122" s="8">
        <f t="shared" si="3"/>
        <v>68.399999999999991</v>
      </c>
      <c r="T122" s="7">
        <v>422</v>
      </c>
      <c r="U122" s="35">
        <v>59.48898678414097</v>
      </c>
      <c r="V122" s="7">
        <v>2447</v>
      </c>
      <c r="W122" s="42">
        <v>72.124584918308827</v>
      </c>
    </row>
    <row r="123" spans="1:23" x14ac:dyDescent="0.25">
      <c r="A123" s="30" t="s">
        <v>48</v>
      </c>
      <c r="B123" s="31">
        <v>13</v>
      </c>
      <c r="C123" s="32" t="s">
        <v>18</v>
      </c>
      <c r="D123" s="31" t="s">
        <v>65</v>
      </c>
      <c r="E123" s="33">
        <v>69</v>
      </c>
      <c r="F123" s="34">
        <v>90</v>
      </c>
      <c r="G123" s="5">
        <v>0</v>
      </c>
      <c r="H123" s="6">
        <v>0</v>
      </c>
      <c r="I123" s="5" t="s">
        <v>27</v>
      </c>
      <c r="J123" s="6">
        <v>1</v>
      </c>
      <c r="K123" s="5">
        <v>2</v>
      </c>
      <c r="L123" s="6">
        <v>1</v>
      </c>
      <c r="M123" s="5">
        <v>2</v>
      </c>
      <c r="N123" s="6">
        <v>1</v>
      </c>
      <c r="O123" s="5">
        <v>37</v>
      </c>
      <c r="P123" s="24">
        <v>1.5360664244940321</v>
      </c>
      <c r="Q123" s="8">
        <v>16</v>
      </c>
      <c r="R123" s="7">
        <v>4.5</v>
      </c>
      <c r="S123" s="8">
        <f t="shared" si="3"/>
        <v>72</v>
      </c>
      <c r="T123" s="7">
        <v>443</v>
      </c>
      <c r="U123" s="35">
        <v>62.44933920704846</v>
      </c>
      <c r="V123" s="7">
        <v>2498</v>
      </c>
      <c r="W123" s="42">
        <v>59.227254201153755</v>
      </c>
    </row>
    <row r="124" spans="1:23" x14ac:dyDescent="0.25">
      <c r="A124" s="30" t="s">
        <v>48</v>
      </c>
      <c r="B124" s="31">
        <v>13</v>
      </c>
      <c r="C124" s="32" t="s">
        <v>18</v>
      </c>
      <c r="D124" s="31" t="s">
        <v>70</v>
      </c>
      <c r="E124" s="33">
        <v>124</v>
      </c>
      <c r="F124" s="34">
        <v>98</v>
      </c>
      <c r="G124" s="5">
        <v>0</v>
      </c>
      <c r="H124" s="6">
        <v>0</v>
      </c>
      <c r="I124" s="5" t="s">
        <v>27</v>
      </c>
      <c r="J124" s="6">
        <v>2</v>
      </c>
      <c r="K124" s="5">
        <v>2</v>
      </c>
      <c r="L124" s="6">
        <v>2</v>
      </c>
      <c r="M124" s="5">
        <v>2</v>
      </c>
      <c r="N124" s="6">
        <v>5</v>
      </c>
      <c r="O124" s="5">
        <v>96.5</v>
      </c>
      <c r="P124" s="24">
        <v>4.0062272963155161</v>
      </c>
      <c r="Q124" s="8" t="s">
        <v>59</v>
      </c>
      <c r="R124" s="7">
        <v>4.5</v>
      </c>
      <c r="S124" s="8">
        <f t="shared" si="3"/>
        <v>73.8</v>
      </c>
      <c r="T124" s="7">
        <v>422</v>
      </c>
      <c r="U124" s="35">
        <v>59.48898678414097</v>
      </c>
      <c r="V124" s="7">
        <v>2699</v>
      </c>
      <c r="W124" s="42">
        <v>60.188828883767123</v>
      </c>
    </row>
    <row r="125" spans="1:23" x14ac:dyDescent="0.25">
      <c r="A125" s="30" t="s">
        <v>48</v>
      </c>
      <c r="B125" s="31">
        <v>13</v>
      </c>
      <c r="C125" s="32" t="s">
        <v>18</v>
      </c>
      <c r="D125" s="31" t="s">
        <v>73</v>
      </c>
      <c r="E125" s="33">
        <v>153</v>
      </c>
      <c r="F125" s="34">
        <v>98</v>
      </c>
      <c r="G125" s="5">
        <v>0</v>
      </c>
      <c r="H125" s="6">
        <v>0</v>
      </c>
      <c r="I125" s="5" t="s">
        <v>27</v>
      </c>
      <c r="J125" s="6">
        <v>5</v>
      </c>
      <c r="K125" s="5">
        <v>2</v>
      </c>
      <c r="L125" s="6">
        <v>1</v>
      </c>
      <c r="M125" s="5">
        <v>2</v>
      </c>
      <c r="N125" s="6">
        <v>5</v>
      </c>
      <c r="O125" s="5">
        <v>127</v>
      </c>
      <c r="P125" s="24">
        <v>5.2724442138038405</v>
      </c>
      <c r="Q125" s="8" t="s">
        <v>75</v>
      </c>
      <c r="R125" s="7">
        <v>4.5</v>
      </c>
      <c r="S125" s="8">
        <f t="shared" si="3"/>
        <v>67.95</v>
      </c>
      <c r="T125" s="7">
        <v>437</v>
      </c>
      <c r="U125" s="35">
        <v>61.603524229074893</v>
      </c>
      <c r="V125" s="7">
        <v>3149</v>
      </c>
      <c r="W125" s="42">
        <v>73.651837112009986</v>
      </c>
    </row>
    <row r="126" spans="1:23" x14ac:dyDescent="0.25">
      <c r="A126" s="30" t="s">
        <v>48</v>
      </c>
      <c r="B126" s="31">
        <v>13</v>
      </c>
      <c r="C126" s="32" t="s">
        <v>22</v>
      </c>
      <c r="D126" s="31" t="s">
        <v>19</v>
      </c>
      <c r="E126" s="33">
        <v>26</v>
      </c>
      <c r="F126" s="34">
        <v>80</v>
      </c>
      <c r="G126" s="5">
        <v>0</v>
      </c>
      <c r="H126" s="6">
        <v>0</v>
      </c>
      <c r="I126" s="5" t="s">
        <v>23</v>
      </c>
      <c r="J126" s="6">
        <v>1</v>
      </c>
      <c r="K126" s="5">
        <v>2</v>
      </c>
      <c r="L126" s="6">
        <v>1</v>
      </c>
      <c r="M126" s="5">
        <v>2</v>
      </c>
      <c r="N126" s="6">
        <v>1</v>
      </c>
      <c r="O126" s="5">
        <v>37</v>
      </c>
      <c r="P126" s="24">
        <v>1.5360664244940321</v>
      </c>
      <c r="Q126" s="8" t="s">
        <v>26</v>
      </c>
      <c r="R126" s="7">
        <v>4.5</v>
      </c>
      <c r="S126" s="8">
        <f t="shared" si="3"/>
        <v>69.75</v>
      </c>
      <c r="T126" s="7">
        <v>436</v>
      </c>
      <c r="U126" s="35">
        <v>61.462555066079297</v>
      </c>
      <c r="V126" s="7">
        <v>2579</v>
      </c>
      <c r="W126" s="42">
        <v>72.150368082272863</v>
      </c>
    </row>
    <row r="127" spans="1:23" x14ac:dyDescent="0.25">
      <c r="A127" s="30" t="s">
        <v>48</v>
      </c>
      <c r="B127" s="31">
        <v>13</v>
      </c>
      <c r="C127" s="32" t="s">
        <v>22</v>
      </c>
      <c r="D127" s="31" t="s">
        <v>65</v>
      </c>
      <c r="E127" s="33">
        <v>70</v>
      </c>
      <c r="F127" s="34">
        <v>90</v>
      </c>
      <c r="G127" s="5">
        <v>0</v>
      </c>
      <c r="H127" s="6">
        <v>0</v>
      </c>
      <c r="I127" s="5" t="s">
        <v>23</v>
      </c>
      <c r="J127" s="6">
        <v>1</v>
      </c>
      <c r="K127" s="5">
        <v>2</v>
      </c>
      <c r="L127" s="6">
        <v>1</v>
      </c>
      <c r="M127" s="5">
        <v>2</v>
      </c>
      <c r="N127" s="6">
        <v>1</v>
      </c>
      <c r="O127" s="5">
        <v>37</v>
      </c>
      <c r="P127" s="24">
        <v>1.5360664244940321</v>
      </c>
      <c r="Q127" s="8" t="s">
        <v>57</v>
      </c>
      <c r="R127" s="7">
        <v>4.5</v>
      </c>
      <c r="S127" s="8">
        <f t="shared" si="3"/>
        <v>70.649999999999991</v>
      </c>
      <c r="T127" s="7">
        <v>447</v>
      </c>
      <c r="U127" s="35">
        <v>63.013215859030836</v>
      </c>
      <c r="V127" s="7">
        <v>2998</v>
      </c>
      <c r="W127" s="42">
        <v>71.792210711973041</v>
      </c>
    </row>
    <row r="128" spans="1:23" x14ac:dyDescent="0.25">
      <c r="A128" s="30" t="s">
        <v>48</v>
      </c>
      <c r="B128" s="31">
        <v>13</v>
      </c>
      <c r="C128" s="32" t="s">
        <v>22</v>
      </c>
      <c r="D128" s="31" t="s">
        <v>70</v>
      </c>
      <c r="E128" s="33">
        <v>123</v>
      </c>
      <c r="F128" s="34">
        <v>80</v>
      </c>
      <c r="G128" s="5">
        <v>0</v>
      </c>
      <c r="H128" s="6">
        <v>0</v>
      </c>
      <c r="I128" s="5" t="s">
        <v>23</v>
      </c>
      <c r="J128" s="6">
        <v>1</v>
      </c>
      <c r="K128" s="5">
        <v>2</v>
      </c>
      <c r="L128" s="6">
        <v>1</v>
      </c>
      <c r="M128" s="5">
        <v>2</v>
      </c>
      <c r="N128" s="6">
        <v>1</v>
      </c>
      <c r="O128" s="5">
        <v>37</v>
      </c>
      <c r="P128" s="24">
        <v>1.5360664244940321</v>
      </c>
      <c r="Q128" s="8" t="s">
        <v>39</v>
      </c>
      <c r="R128" s="7">
        <v>4.5</v>
      </c>
      <c r="S128" s="8">
        <f t="shared" si="3"/>
        <v>72.45</v>
      </c>
      <c r="T128" s="7">
        <v>435</v>
      </c>
      <c r="U128" s="35">
        <v>61.321585903083701</v>
      </c>
      <c r="V128" s="7">
        <v>2500</v>
      </c>
      <c r="W128" s="42">
        <v>67.488577140001411</v>
      </c>
    </row>
    <row r="129" spans="1:23" x14ac:dyDescent="0.25">
      <c r="A129" s="30" t="s">
        <v>48</v>
      </c>
      <c r="B129" s="31">
        <v>13</v>
      </c>
      <c r="C129" s="32" t="s">
        <v>22</v>
      </c>
      <c r="D129" s="31" t="s">
        <v>73</v>
      </c>
      <c r="E129" s="33">
        <v>154</v>
      </c>
      <c r="F129" s="34">
        <v>100</v>
      </c>
      <c r="G129" s="5">
        <v>0</v>
      </c>
      <c r="H129" s="6">
        <v>0</v>
      </c>
      <c r="I129" s="5" t="s">
        <v>23</v>
      </c>
      <c r="J129" s="6">
        <v>1</v>
      </c>
      <c r="K129" s="5">
        <v>2</v>
      </c>
      <c r="L129" s="6">
        <v>1</v>
      </c>
      <c r="M129" s="5">
        <v>2</v>
      </c>
      <c r="N129" s="6">
        <v>1</v>
      </c>
      <c r="O129" s="5">
        <v>37</v>
      </c>
      <c r="P129" s="24">
        <v>1.5360664244940321</v>
      </c>
      <c r="Q129" s="8" t="s">
        <v>34</v>
      </c>
      <c r="R129" s="7">
        <v>4.5</v>
      </c>
      <c r="S129" s="8">
        <f t="shared" si="3"/>
        <v>74.7</v>
      </c>
      <c r="T129" s="7">
        <v>443</v>
      </c>
      <c r="U129" s="35">
        <v>62.44933920704846</v>
      </c>
      <c r="V129" s="7">
        <v>4430</v>
      </c>
      <c r="W129" s="42">
        <v>91.114457831325296</v>
      </c>
    </row>
    <row r="130" spans="1:23" x14ac:dyDescent="0.25">
      <c r="A130" s="30" t="s">
        <v>63</v>
      </c>
      <c r="B130" s="31">
        <v>23</v>
      </c>
      <c r="C130" s="32" t="s">
        <v>18</v>
      </c>
      <c r="D130" s="31" t="s">
        <v>19</v>
      </c>
      <c r="E130" s="33">
        <v>45</v>
      </c>
      <c r="F130" s="34">
        <v>75</v>
      </c>
      <c r="G130" s="5">
        <v>0</v>
      </c>
      <c r="H130" s="6">
        <v>0</v>
      </c>
      <c r="I130" s="5" t="s">
        <v>23</v>
      </c>
      <c r="J130" s="6">
        <v>1</v>
      </c>
      <c r="K130" s="5">
        <v>2</v>
      </c>
      <c r="L130" s="6">
        <v>1</v>
      </c>
      <c r="M130" s="5">
        <v>2</v>
      </c>
      <c r="N130" s="6">
        <v>1</v>
      </c>
      <c r="O130" s="5">
        <v>37</v>
      </c>
      <c r="P130" s="24">
        <v>1.5360664244940321</v>
      </c>
      <c r="Q130" s="8" t="s">
        <v>24</v>
      </c>
      <c r="R130" s="7">
        <v>4.5</v>
      </c>
      <c r="S130" s="8">
        <f t="shared" si="3"/>
        <v>73.350000000000009</v>
      </c>
      <c r="T130" s="7">
        <v>436</v>
      </c>
      <c r="U130" s="35">
        <v>61.462555066079297</v>
      </c>
      <c r="V130" s="7">
        <v>2881</v>
      </c>
      <c r="W130" s="42">
        <v>81.75292208401342</v>
      </c>
    </row>
    <row r="131" spans="1:23" x14ac:dyDescent="0.25">
      <c r="A131" s="30" t="s">
        <v>63</v>
      </c>
      <c r="B131" s="31">
        <v>23</v>
      </c>
      <c r="C131" s="32" t="s">
        <v>18</v>
      </c>
      <c r="D131" s="31" t="s">
        <v>65</v>
      </c>
      <c r="E131" s="33">
        <v>89</v>
      </c>
      <c r="F131" s="34">
        <v>100</v>
      </c>
      <c r="G131" s="5">
        <v>0</v>
      </c>
      <c r="H131" s="6">
        <v>0</v>
      </c>
      <c r="I131" s="5" t="s">
        <v>23</v>
      </c>
      <c r="J131" s="6">
        <v>1</v>
      </c>
      <c r="K131" s="5">
        <v>2</v>
      </c>
      <c r="L131" s="6">
        <v>1</v>
      </c>
      <c r="M131" s="5">
        <v>2</v>
      </c>
      <c r="N131" s="6">
        <v>1</v>
      </c>
      <c r="O131" s="5">
        <v>37</v>
      </c>
      <c r="P131" s="24">
        <v>1.5360664244940321</v>
      </c>
      <c r="Q131" s="8" t="s">
        <v>26</v>
      </c>
      <c r="R131" s="7">
        <v>4.5</v>
      </c>
      <c r="S131" s="8">
        <f t="shared" si="3"/>
        <v>69.75</v>
      </c>
      <c r="T131" s="7">
        <v>417</v>
      </c>
      <c r="U131" s="35">
        <v>58.784140969162998</v>
      </c>
      <c r="V131" s="7">
        <v>3875</v>
      </c>
      <c r="W131" s="42">
        <v>90.677458033573146</v>
      </c>
    </row>
    <row r="132" spans="1:23" x14ac:dyDescent="0.25">
      <c r="A132" s="30" t="s">
        <v>63</v>
      </c>
      <c r="B132" s="31">
        <v>23</v>
      </c>
      <c r="C132" s="32" t="s">
        <v>18</v>
      </c>
      <c r="D132" s="31" t="s">
        <v>70</v>
      </c>
      <c r="E132" s="33">
        <v>120</v>
      </c>
      <c r="F132" s="34">
        <v>80</v>
      </c>
      <c r="G132" s="5">
        <v>0</v>
      </c>
      <c r="H132" s="6">
        <v>0</v>
      </c>
      <c r="I132" s="5" t="s">
        <v>23</v>
      </c>
      <c r="J132" s="6">
        <v>1</v>
      </c>
      <c r="K132" s="5">
        <v>2</v>
      </c>
      <c r="L132" s="6">
        <v>1</v>
      </c>
      <c r="M132" s="5">
        <v>2</v>
      </c>
      <c r="N132" s="6">
        <v>1</v>
      </c>
      <c r="O132" s="5">
        <v>37</v>
      </c>
      <c r="P132" s="24">
        <v>1.5360664244940321</v>
      </c>
      <c r="Q132" s="8" t="s">
        <v>47</v>
      </c>
      <c r="R132" s="7">
        <v>4.5</v>
      </c>
      <c r="S132" s="8">
        <f t="shared" si="3"/>
        <v>69.3</v>
      </c>
      <c r="T132" s="7">
        <v>431</v>
      </c>
      <c r="U132" s="35">
        <v>60.757709251101325</v>
      </c>
      <c r="V132" s="7">
        <v>3409</v>
      </c>
      <c r="W132" s="42">
        <v>97.103393271461712</v>
      </c>
    </row>
    <row r="133" spans="1:23" x14ac:dyDescent="0.25">
      <c r="A133" s="30" t="s">
        <v>63</v>
      </c>
      <c r="B133" s="31">
        <v>23</v>
      </c>
      <c r="C133" s="32" t="s">
        <v>18</v>
      </c>
      <c r="D133" s="31" t="s">
        <v>73</v>
      </c>
      <c r="E133" s="33">
        <v>161</v>
      </c>
      <c r="F133" s="34">
        <v>100</v>
      </c>
      <c r="G133" s="5">
        <v>0</v>
      </c>
      <c r="H133" s="6">
        <v>0</v>
      </c>
      <c r="I133" s="5" t="s">
        <v>23</v>
      </c>
      <c r="J133" s="6">
        <v>1</v>
      </c>
      <c r="K133" s="5">
        <v>2</v>
      </c>
      <c r="L133" s="6">
        <v>1</v>
      </c>
      <c r="M133" s="5">
        <v>2</v>
      </c>
      <c r="N133" s="6">
        <v>1</v>
      </c>
      <c r="O133" s="5">
        <v>37</v>
      </c>
      <c r="P133" s="24">
        <v>1.5360664244940321</v>
      </c>
      <c r="Q133" s="8" t="s">
        <v>36</v>
      </c>
      <c r="R133" s="7">
        <v>4.5</v>
      </c>
      <c r="S133" s="8">
        <f t="shared" si="3"/>
        <v>74.25</v>
      </c>
      <c r="T133" s="7">
        <v>419</v>
      </c>
      <c r="U133" s="35">
        <v>59.066079295154182</v>
      </c>
      <c r="V133" s="7">
        <v>4418</v>
      </c>
      <c r="W133" s="42">
        <v>96.654733492442347</v>
      </c>
    </row>
    <row r="134" spans="1:23" x14ac:dyDescent="0.25">
      <c r="A134" s="30" t="s">
        <v>63</v>
      </c>
      <c r="B134" s="31">
        <v>23</v>
      </c>
      <c r="C134" s="32" t="s">
        <v>22</v>
      </c>
      <c r="D134" s="31" t="s">
        <v>19</v>
      </c>
      <c r="E134" s="33">
        <v>46</v>
      </c>
      <c r="F134" s="34">
        <v>80</v>
      </c>
      <c r="G134" s="5">
        <v>0</v>
      </c>
      <c r="H134" s="6">
        <v>0</v>
      </c>
      <c r="I134" s="5" t="s">
        <v>23</v>
      </c>
      <c r="J134" s="6">
        <v>1</v>
      </c>
      <c r="K134" s="5">
        <v>2</v>
      </c>
      <c r="L134" s="6">
        <v>1</v>
      </c>
      <c r="M134" s="5">
        <v>2</v>
      </c>
      <c r="N134" s="6">
        <v>1</v>
      </c>
      <c r="O134" s="5">
        <v>37</v>
      </c>
      <c r="P134" s="24">
        <v>1.5360664244940321</v>
      </c>
      <c r="Q134" s="8" t="s">
        <v>55</v>
      </c>
      <c r="R134" s="7">
        <v>4.5</v>
      </c>
      <c r="S134" s="8">
        <f t="shared" si="3"/>
        <v>70.2</v>
      </c>
      <c r="T134" s="7">
        <v>431</v>
      </c>
      <c r="U134" s="35">
        <v>60.757709251101325</v>
      </c>
      <c r="V134" s="7">
        <v>3273</v>
      </c>
      <c r="W134" s="42">
        <v>92.034261779403906</v>
      </c>
    </row>
    <row r="135" spans="1:23" x14ac:dyDescent="0.25">
      <c r="A135" s="30" t="s">
        <v>63</v>
      </c>
      <c r="B135" s="31">
        <v>23</v>
      </c>
      <c r="C135" s="32" t="s">
        <v>22</v>
      </c>
      <c r="D135" s="31" t="s">
        <v>65</v>
      </c>
      <c r="E135" s="33">
        <v>90</v>
      </c>
      <c r="F135" s="34">
        <v>95</v>
      </c>
      <c r="G135" s="5">
        <v>0</v>
      </c>
      <c r="H135" s="6">
        <v>0</v>
      </c>
      <c r="I135" s="5" t="s">
        <v>23</v>
      </c>
      <c r="J135" s="6">
        <v>1</v>
      </c>
      <c r="K135" s="5">
        <v>2</v>
      </c>
      <c r="L135" s="6">
        <v>1</v>
      </c>
      <c r="M135" s="5">
        <v>2</v>
      </c>
      <c r="N135" s="6">
        <v>1</v>
      </c>
      <c r="O135" s="5">
        <v>37</v>
      </c>
      <c r="P135" s="24">
        <v>1.5360664244940321</v>
      </c>
      <c r="Q135" s="8" t="s">
        <v>44</v>
      </c>
      <c r="R135" s="7">
        <v>4.5</v>
      </c>
      <c r="S135" s="8">
        <f t="shared" si="3"/>
        <v>68.399999999999991</v>
      </c>
      <c r="T135" s="7">
        <v>410</v>
      </c>
      <c r="U135" s="35">
        <v>57.797356828193834</v>
      </c>
      <c r="V135" s="7">
        <v>3635</v>
      </c>
      <c r="W135" s="42">
        <v>92.86429126410377</v>
      </c>
    </row>
    <row r="136" spans="1:23" x14ac:dyDescent="0.25">
      <c r="A136" s="30" t="s">
        <v>63</v>
      </c>
      <c r="B136" s="31">
        <v>23</v>
      </c>
      <c r="C136" s="32" t="s">
        <v>22</v>
      </c>
      <c r="D136" s="31" t="s">
        <v>70</v>
      </c>
      <c r="E136" s="33">
        <v>119</v>
      </c>
      <c r="F136" s="34">
        <v>80</v>
      </c>
      <c r="G136" s="5">
        <v>0</v>
      </c>
      <c r="H136" s="6">
        <v>0</v>
      </c>
      <c r="I136" s="5" t="s">
        <v>23</v>
      </c>
      <c r="J136" s="6">
        <v>1</v>
      </c>
      <c r="K136" s="5">
        <v>2</v>
      </c>
      <c r="L136" s="6">
        <v>1</v>
      </c>
      <c r="M136" s="5">
        <v>2</v>
      </c>
      <c r="N136" s="6">
        <v>1</v>
      </c>
      <c r="O136" s="5">
        <v>37</v>
      </c>
      <c r="P136" s="24">
        <v>1.5360664244940321</v>
      </c>
      <c r="Q136" s="8" t="s">
        <v>21</v>
      </c>
      <c r="R136" s="7">
        <v>4.5</v>
      </c>
      <c r="S136" s="8">
        <f t="shared" si="3"/>
        <v>71.100000000000009</v>
      </c>
      <c r="T136" s="7">
        <v>425</v>
      </c>
      <c r="U136" s="35">
        <v>59.91189427312775</v>
      </c>
      <c r="V136" s="7">
        <v>3090</v>
      </c>
      <c r="W136" s="42">
        <v>86.999720774385708</v>
      </c>
    </row>
    <row r="137" spans="1:23" x14ac:dyDescent="0.25">
      <c r="A137" s="30" t="s">
        <v>63</v>
      </c>
      <c r="B137" s="31">
        <v>23</v>
      </c>
      <c r="C137" s="32" t="s">
        <v>22</v>
      </c>
      <c r="D137" s="31" t="s">
        <v>73</v>
      </c>
      <c r="E137" s="33">
        <v>162</v>
      </c>
      <c r="F137" s="34">
        <v>100</v>
      </c>
      <c r="G137" s="5">
        <v>0</v>
      </c>
      <c r="H137" s="6">
        <v>0</v>
      </c>
      <c r="I137" s="5" t="s">
        <v>23</v>
      </c>
      <c r="J137" s="6">
        <v>1</v>
      </c>
      <c r="K137" s="5">
        <v>2</v>
      </c>
      <c r="L137" s="6">
        <v>1</v>
      </c>
      <c r="M137" s="5">
        <v>2</v>
      </c>
      <c r="N137" s="6">
        <v>1</v>
      </c>
      <c r="O137" s="5">
        <v>37</v>
      </c>
      <c r="P137" s="24">
        <v>1.5360664244940321</v>
      </c>
      <c r="Q137" s="8" t="s">
        <v>55</v>
      </c>
      <c r="R137" s="7">
        <v>4.5</v>
      </c>
      <c r="S137" s="8">
        <f t="shared" si="3"/>
        <v>70.2</v>
      </c>
      <c r="T137" s="7">
        <v>406</v>
      </c>
      <c r="U137" s="35">
        <v>57.233480176211451</v>
      </c>
      <c r="V137" s="7">
        <v>4307</v>
      </c>
      <c r="W137" s="42">
        <v>102.85362984716436</v>
      </c>
    </row>
    <row r="138" spans="1:23" x14ac:dyDescent="0.25">
      <c r="A138" s="30" t="s">
        <v>37</v>
      </c>
      <c r="B138" s="31">
        <v>7</v>
      </c>
      <c r="C138" s="32" t="s">
        <v>18</v>
      </c>
      <c r="D138" s="31" t="s">
        <v>19</v>
      </c>
      <c r="E138" s="33">
        <v>13</v>
      </c>
      <c r="F138" s="34">
        <v>85</v>
      </c>
      <c r="G138" s="5">
        <v>0</v>
      </c>
      <c r="H138" s="6">
        <v>0</v>
      </c>
      <c r="I138" s="5" t="s">
        <v>20</v>
      </c>
      <c r="J138" s="6">
        <v>10</v>
      </c>
      <c r="K138" s="5">
        <v>8</v>
      </c>
      <c r="L138" s="6">
        <v>10</v>
      </c>
      <c r="M138" s="5" t="s">
        <v>38</v>
      </c>
      <c r="N138" s="6">
        <v>10</v>
      </c>
      <c r="O138" s="5">
        <v>370</v>
      </c>
      <c r="P138" s="24">
        <v>15.360664244940322</v>
      </c>
      <c r="Q138" s="8" t="s">
        <v>24</v>
      </c>
      <c r="R138" s="7">
        <v>4.5</v>
      </c>
      <c r="S138" s="8">
        <f t="shared" si="3"/>
        <v>73.350000000000009</v>
      </c>
      <c r="T138" s="7">
        <v>429</v>
      </c>
      <c r="U138" s="35">
        <v>60.475770925110133</v>
      </c>
      <c r="V138" s="7">
        <v>2511</v>
      </c>
      <c r="W138" s="42">
        <v>63.896677122949207</v>
      </c>
    </row>
    <row r="139" spans="1:23" x14ac:dyDescent="0.25">
      <c r="A139" s="30" t="s">
        <v>37</v>
      </c>
      <c r="B139" s="31">
        <v>7</v>
      </c>
      <c r="C139" s="32" t="s">
        <v>18</v>
      </c>
      <c r="D139" s="31" t="s">
        <v>65</v>
      </c>
      <c r="E139" s="33">
        <v>84</v>
      </c>
      <c r="F139" s="34">
        <v>75</v>
      </c>
      <c r="G139" s="5">
        <v>0</v>
      </c>
      <c r="H139" s="6">
        <v>0</v>
      </c>
      <c r="I139" s="5" t="s">
        <v>20</v>
      </c>
      <c r="J139" s="6">
        <v>10</v>
      </c>
      <c r="K139" s="5">
        <v>8</v>
      </c>
      <c r="L139" s="6">
        <v>15</v>
      </c>
      <c r="M139" s="5" t="s">
        <v>38</v>
      </c>
      <c r="N139" s="6">
        <v>15</v>
      </c>
      <c r="O139" s="5">
        <v>480</v>
      </c>
      <c r="P139" s="24">
        <v>19.927348209652308</v>
      </c>
      <c r="Q139" s="8" t="s">
        <v>59</v>
      </c>
      <c r="R139" s="7">
        <v>4.5</v>
      </c>
      <c r="S139" s="8">
        <f t="shared" si="3"/>
        <v>73.8</v>
      </c>
      <c r="T139" s="7">
        <v>405</v>
      </c>
      <c r="U139" s="35">
        <v>57.092511013215862</v>
      </c>
      <c r="V139" s="7">
        <v>2912</v>
      </c>
      <c r="W139" s="42">
        <v>88.415136003211884</v>
      </c>
    </row>
    <row r="140" spans="1:23" x14ac:dyDescent="0.25">
      <c r="A140" s="30" t="s">
        <v>37</v>
      </c>
      <c r="B140" s="31">
        <v>7</v>
      </c>
      <c r="C140" s="32" t="s">
        <v>18</v>
      </c>
      <c r="D140" s="31" t="s">
        <v>70</v>
      </c>
      <c r="E140" s="33">
        <v>108</v>
      </c>
      <c r="F140" s="34">
        <v>75</v>
      </c>
      <c r="G140" s="5">
        <v>0</v>
      </c>
      <c r="H140" s="6">
        <v>0</v>
      </c>
      <c r="I140" s="5" t="s">
        <v>20</v>
      </c>
      <c r="J140" s="6">
        <v>10</v>
      </c>
      <c r="K140" s="5">
        <v>8</v>
      </c>
      <c r="L140" s="6">
        <v>15</v>
      </c>
      <c r="M140" s="5" t="s">
        <v>38</v>
      </c>
      <c r="N140" s="6">
        <v>10</v>
      </c>
      <c r="O140" s="5">
        <v>442.5</v>
      </c>
      <c r="P140" s="24">
        <v>18.370524130773223</v>
      </c>
      <c r="Q140" s="8" t="s">
        <v>39</v>
      </c>
      <c r="R140" s="7">
        <v>4.5</v>
      </c>
      <c r="S140" s="8">
        <f t="shared" si="3"/>
        <v>72.45</v>
      </c>
      <c r="T140" s="7">
        <v>421</v>
      </c>
      <c r="U140" s="35">
        <v>59.348017621145374</v>
      </c>
      <c r="V140" s="7">
        <v>3017</v>
      </c>
      <c r="W140" s="42">
        <v>89.763847292505773</v>
      </c>
    </row>
    <row r="141" spans="1:23" x14ac:dyDescent="0.25">
      <c r="A141" s="30" t="s">
        <v>37</v>
      </c>
      <c r="B141" s="31">
        <v>7</v>
      </c>
      <c r="C141" s="32" t="s">
        <v>18</v>
      </c>
      <c r="D141" s="31" t="s">
        <v>73</v>
      </c>
      <c r="E141" s="33">
        <v>149</v>
      </c>
      <c r="F141" s="34">
        <v>90</v>
      </c>
      <c r="G141" s="5">
        <v>0</v>
      </c>
      <c r="H141" s="6">
        <v>0</v>
      </c>
      <c r="I141" s="5" t="s">
        <v>20</v>
      </c>
      <c r="J141" s="6">
        <v>10</v>
      </c>
      <c r="K141" s="5">
        <v>8</v>
      </c>
      <c r="L141" s="6">
        <v>20</v>
      </c>
      <c r="M141" s="5" t="s">
        <v>38</v>
      </c>
      <c r="N141" s="6">
        <v>20</v>
      </c>
      <c r="O141" s="5">
        <v>590</v>
      </c>
      <c r="P141" s="24">
        <v>24.494032174364296</v>
      </c>
      <c r="Q141" s="8" t="s">
        <v>67</v>
      </c>
      <c r="R141" s="7">
        <v>4.5</v>
      </c>
      <c r="S141" s="8">
        <f t="shared" si="3"/>
        <v>67.05</v>
      </c>
      <c r="T141" s="7">
        <v>414</v>
      </c>
      <c r="U141" s="35">
        <v>58.36123348017621</v>
      </c>
      <c r="V141" s="7">
        <v>2864</v>
      </c>
      <c r="W141" s="42">
        <v>78.025988248729234</v>
      </c>
    </row>
    <row r="142" spans="1:23" x14ac:dyDescent="0.25">
      <c r="A142" s="30" t="s">
        <v>37</v>
      </c>
      <c r="B142" s="31">
        <v>7</v>
      </c>
      <c r="C142" s="32" t="s">
        <v>22</v>
      </c>
      <c r="D142" s="31" t="s">
        <v>19</v>
      </c>
      <c r="E142" s="33">
        <v>14</v>
      </c>
      <c r="F142" s="34">
        <v>80</v>
      </c>
      <c r="G142" s="5">
        <v>0</v>
      </c>
      <c r="H142" s="6">
        <v>0</v>
      </c>
      <c r="I142" s="5" t="s">
        <v>23</v>
      </c>
      <c r="J142" s="6">
        <v>1</v>
      </c>
      <c r="K142" s="5">
        <v>2</v>
      </c>
      <c r="L142" s="6">
        <v>1</v>
      </c>
      <c r="M142" s="5" t="s">
        <v>38</v>
      </c>
      <c r="N142" s="6">
        <v>5</v>
      </c>
      <c r="O142" s="5">
        <v>67</v>
      </c>
      <c r="P142" s="24">
        <v>2.7815256875973016</v>
      </c>
      <c r="Q142" s="8" t="s">
        <v>39</v>
      </c>
      <c r="R142" s="7">
        <v>4.5</v>
      </c>
      <c r="S142" s="8">
        <f t="shared" si="3"/>
        <v>72.45</v>
      </c>
      <c r="T142" s="7">
        <v>429</v>
      </c>
      <c r="U142" s="35">
        <v>60.475770925110133</v>
      </c>
      <c r="V142" s="7">
        <v>3062</v>
      </c>
      <c r="W142" s="42">
        <v>83.816093326962886</v>
      </c>
    </row>
    <row r="143" spans="1:23" x14ac:dyDescent="0.25">
      <c r="A143" s="30" t="s">
        <v>37</v>
      </c>
      <c r="B143" s="31">
        <v>7</v>
      </c>
      <c r="C143" s="32" t="s">
        <v>22</v>
      </c>
      <c r="D143" s="31" t="s">
        <v>65</v>
      </c>
      <c r="E143" s="33">
        <v>83</v>
      </c>
      <c r="F143" s="34">
        <v>65</v>
      </c>
      <c r="G143" s="5">
        <v>0</v>
      </c>
      <c r="H143" s="6">
        <v>0</v>
      </c>
      <c r="I143" s="5" t="s">
        <v>23</v>
      </c>
      <c r="J143" s="6">
        <v>1</v>
      </c>
      <c r="K143" s="5">
        <v>8</v>
      </c>
      <c r="L143" s="6">
        <v>2</v>
      </c>
      <c r="M143" s="5">
        <v>8</v>
      </c>
      <c r="N143" s="6">
        <v>5</v>
      </c>
      <c r="O143" s="5">
        <v>81.5</v>
      </c>
      <c r="P143" s="24">
        <v>3.3834976647638815</v>
      </c>
      <c r="Q143" s="8" t="s">
        <v>44</v>
      </c>
      <c r="R143" s="7">
        <v>4.5</v>
      </c>
      <c r="S143" s="8">
        <f t="shared" si="3"/>
        <v>68.399999999999991</v>
      </c>
      <c r="T143" s="7">
        <v>417</v>
      </c>
      <c r="U143" s="35">
        <v>58.784140969162998</v>
      </c>
      <c r="V143" s="7">
        <v>2722</v>
      </c>
      <c r="W143" s="42">
        <v>99.928761444285897</v>
      </c>
    </row>
    <row r="144" spans="1:23" x14ac:dyDescent="0.25">
      <c r="A144" s="30" t="s">
        <v>37</v>
      </c>
      <c r="B144" s="31">
        <v>7</v>
      </c>
      <c r="C144" s="32" t="s">
        <v>22</v>
      </c>
      <c r="D144" s="31" t="s">
        <v>70</v>
      </c>
      <c r="E144" s="33">
        <v>107</v>
      </c>
      <c r="F144" s="34">
        <v>75</v>
      </c>
      <c r="G144" s="5">
        <v>0</v>
      </c>
      <c r="H144" s="6">
        <v>0</v>
      </c>
      <c r="I144" s="5" t="s">
        <v>23</v>
      </c>
      <c r="J144" s="6">
        <v>1</v>
      </c>
      <c r="K144" s="5">
        <v>8</v>
      </c>
      <c r="L144" s="6">
        <v>1</v>
      </c>
      <c r="M144" s="5">
        <v>8</v>
      </c>
      <c r="N144" s="6">
        <v>5</v>
      </c>
      <c r="O144" s="5">
        <v>67</v>
      </c>
      <c r="P144" s="24">
        <v>2.7815256875973016</v>
      </c>
      <c r="Q144" s="8">
        <v>15</v>
      </c>
      <c r="R144" s="7">
        <v>4.5</v>
      </c>
      <c r="S144" s="8">
        <f t="shared" si="3"/>
        <v>67.5</v>
      </c>
      <c r="T144" s="7">
        <v>423</v>
      </c>
      <c r="U144" s="35">
        <v>59.629955947136565</v>
      </c>
      <c r="V144" s="7">
        <v>3340</v>
      </c>
      <c r="W144" s="42">
        <v>106.15707906488048</v>
      </c>
    </row>
    <row r="145" spans="1:23" x14ac:dyDescent="0.25">
      <c r="A145" s="30" t="s">
        <v>37</v>
      </c>
      <c r="B145" s="31">
        <v>7</v>
      </c>
      <c r="C145" s="32" t="s">
        <v>22</v>
      </c>
      <c r="D145" s="31" t="s">
        <v>73</v>
      </c>
      <c r="E145" s="33">
        <v>150</v>
      </c>
      <c r="F145" s="34">
        <v>90</v>
      </c>
      <c r="G145" s="5">
        <v>0</v>
      </c>
      <c r="H145" s="6">
        <v>0</v>
      </c>
      <c r="I145" s="5" t="s">
        <v>23</v>
      </c>
      <c r="J145" s="6">
        <v>1</v>
      </c>
      <c r="K145" s="5">
        <v>8</v>
      </c>
      <c r="L145" s="6">
        <v>1</v>
      </c>
      <c r="M145" s="5">
        <v>8</v>
      </c>
      <c r="N145" s="6">
        <v>10</v>
      </c>
      <c r="O145" s="5">
        <v>104.5</v>
      </c>
      <c r="P145" s="24">
        <v>4.3383497664763881</v>
      </c>
      <c r="Q145" s="8">
        <v>16</v>
      </c>
      <c r="R145" s="7">
        <v>4.5</v>
      </c>
      <c r="S145" s="8">
        <f t="shared" si="3"/>
        <v>72</v>
      </c>
      <c r="T145" s="7">
        <v>423</v>
      </c>
      <c r="U145" s="35">
        <v>59.629955947136565</v>
      </c>
      <c r="V145" s="7">
        <v>4341</v>
      </c>
      <c r="W145" s="42">
        <v>107.79095252167059</v>
      </c>
    </row>
    <row r="146" spans="1:23" x14ac:dyDescent="0.25">
      <c r="A146" s="30" t="s">
        <v>61</v>
      </c>
      <c r="B146" s="31">
        <v>22</v>
      </c>
      <c r="C146" s="32" t="s">
        <v>18</v>
      </c>
      <c r="D146" s="31" t="s">
        <v>19</v>
      </c>
      <c r="E146" s="33">
        <v>44</v>
      </c>
      <c r="F146" s="34">
        <v>70</v>
      </c>
      <c r="G146" s="5">
        <v>0</v>
      </c>
      <c r="H146" s="6">
        <v>0</v>
      </c>
      <c r="I146" s="5" t="s">
        <v>29</v>
      </c>
      <c r="J146" s="6">
        <v>2</v>
      </c>
      <c r="K146" s="5">
        <v>3</v>
      </c>
      <c r="L146" s="6">
        <v>5</v>
      </c>
      <c r="M146" s="5">
        <v>3</v>
      </c>
      <c r="N146" s="6">
        <v>10</v>
      </c>
      <c r="O146" s="5">
        <v>177.5</v>
      </c>
      <c r="P146" s="24">
        <v>7.3689673066943433</v>
      </c>
      <c r="Q146" s="8" t="s">
        <v>62</v>
      </c>
      <c r="R146" s="7">
        <v>4.5</v>
      </c>
      <c r="S146" s="8">
        <f t="shared" ref="S146:S177" si="4">Q146*R146</f>
        <v>66.149999999999991</v>
      </c>
      <c r="T146" s="7">
        <v>443</v>
      </c>
      <c r="U146" s="35">
        <v>62.44933920704846</v>
      </c>
      <c r="V146" s="7">
        <v>2002</v>
      </c>
      <c r="W146" s="42">
        <v>66.42634480428741</v>
      </c>
    </row>
    <row r="147" spans="1:23" x14ac:dyDescent="0.25">
      <c r="A147" s="30" t="s">
        <v>61</v>
      </c>
      <c r="B147" s="31">
        <v>22</v>
      </c>
      <c r="C147" s="32" t="s">
        <v>18</v>
      </c>
      <c r="D147" s="31" t="s">
        <v>65</v>
      </c>
      <c r="E147" s="33">
        <v>57</v>
      </c>
      <c r="F147" s="34">
        <v>85</v>
      </c>
      <c r="G147" s="5">
        <v>0</v>
      </c>
      <c r="H147" s="6">
        <v>0</v>
      </c>
      <c r="I147" s="5" t="s">
        <v>29</v>
      </c>
      <c r="J147" s="6">
        <v>2</v>
      </c>
      <c r="K147" s="5">
        <v>3</v>
      </c>
      <c r="L147" s="6">
        <v>10</v>
      </c>
      <c r="M147" s="5">
        <v>3</v>
      </c>
      <c r="N147" s="6">
        <v>10</v>
      </c>
      <c r="O147" s="5">
        <v>250</v>
      </c>
      <c r="P147" s="24">
        <v>10.378827192527245</v>
      </c>
      <c r="Q147" s="8" t="s">
        <v>57</v>
      </c>
      <c r="R147" s="7">
        <v>4.5</v>
      </c>
      <c r="S147" s="8">
        <f t="shared" si="4"/>
        <v>70.649999999999991</v>
      </c>
      <c r="T147" s="7">
        <v>444</v>
      </c>
      <c r="U147" s="35">
        <v>62.590308370044056</v>
      </c>
      <c r="V147" s="7">
        <v>2392</v>
      </c>
      <c r="W147" s="42">
        <v>61.059748395829331</v>
      </c>
    </row>
    <row r="148" spans="1:23" x14ac:dyDescent="0.25">
      <c r="A148" s="30" t="s">
        <v>61</v>
      </c>
      <c r="B148" s="31">
        <v>22</v>
      </c>
      <c r="C148" s="32" t="s">
        <v>18</v>
      </c>
      <c r="D148" s="31" t="s">
        <v>70</v>
      </c>
      <c r="E148" s="33">
        <v>144</v>
      </c>
      <c r="F148" s="34">
        <v>80</v>
      </c>
      <c r="G148" s="5">
        <v>0</v>
      </c>
      <c r="H148" s="6">
        <v>0</v>
      </c>
      <c r="I148" s="5" t="s">
        <v>29</v>
      </c>
      <c r="J148" s="6">
        <v>5</v>
      </c>
      <c r="K148" s="5">
        <v>3</v>
      </c>
      <c r="L148" s="6">
        <v>10</v>
      </c>
      <c r="M148" s="5">
        <v>3</v>
      </c>
      <c r="N148" s="6">
        <v>10</v>
      </c>
      <c r="O148" s="5">
        <v>295</v>
      </c>
      <c r="P148" s="24">
        <v>12.247016087182148</v>
      </c>
      <c r="Q148" s="8" t="s">
        <v>21</v>
      </c>
      <c r="R148" s="7">
        <v>4.5</v>
      </c>
      <c r="S148" s="8">
        <f t="shared" si="4"/>
        <v>71.100000000000009</v>
      </c>
      <c r="T148" s="7">
        <v>439</v>
      </c>
      <c r="U148" s="35">
        <v>61.885462555066077</v>
      </c>
      <c r="V148" s="7">
        <v>2480</v>
      </c>
      <c r="W148" s="42">
        <v>67.598252645540782</v>
      </c>
    </row>
    <row r="149" spans="1:23" x14ac:dyDescent="0.25">
      <c r="A149" s="30" t="s">
        <v>61</v>
      </c>
      <c r="B149" s="31">
        <v>22</v>
      </c>
      <c r="C149" s="32" t="s">
        <v>18</v>
      </c>
      <c r="D149" s="31" t="s">
        <v>73</v>
      </c>
      <c r="E149" s="33">
        <v>160</v>
      </c>
      <c r="F149" s="34">
        <v>98</v>
      </c>
      <c r="G149" s="5">
        <v>0</v>
      </c>
      <c r="H149" s="6">
        <v>0</v>
      </c>
      <c r="I149" s="5" t="s">
        <v>29</v>
      </c>
      <c r="J149" s="6">
        <v>5</v>
      </c>
      <c r="K149" s="5">
        <v>5</v>
      </c>
      <c r="L149" s="6">
        <v>10</v>
      </c>
      <c r="M149" s="5">
        <v>5</v>
      </c>
      <c r="N149" s="6">
        <v>20</v>
      </c>
      <c r="O149" s="5">
        <v>370</v>
      </c>
      <c r="P149" s="24">
        <v>15.360664244940322</v>
      </c>
      <c r="Q149" s="8" t="s">
        <v>33</v>
      </c>
      <c r="R149" s="7">
        <v>4.5</v>
      </c>
      <c r="S149" s="8">
        <f t="shared" si="4"/>
        <v>71.55</v>
      </c>
      <c r="T149" s="7">
        <v>454</v>
      </c>
      <c r="U149" s="35">
        <v>64</v>
      </c>
      <c r="V149" s="7">
        <v>3437</v>
      </c>
      <c r="W149" s="42">
        <v>73.484520148346917</v>
      </c>
    </row>
    <row r="150" spans="1:23" x14ac:dyDescent="0.25">
      <c r="A150" s="30" t="s">
        <v>61</v>
      </c>
      <c r="B150" s="31">
        <v>22</v>
      </c>
      <c r="C150" s="32" t="s">
        <v>22</v>
      </c>
      <c r="D150" s="31" t="s">
        <v>19</v>
      </c>
      <c r="E150" s="33">
        <v>43</v>
      </c>
      <c r="F150" s="34">
        <v>70</v>
      </c>
      <c r="G150" s="5">
        <v>0</v>
      </c>
      <c r="H150" s="6">
        <v>0</v>
      </c>
      <c r="I150" s="5" t="s">
        <v>23</v>
      </c>
      <c r="J150" s="6">
        <v>1</v>
      </c>
      <c r="K150" s="5">
        <v>2</v>
      </c>
      <c r="L150" s="6">
        <v>1</v>
      </c>
      <c r="M150" s="5">
        <v>2</v>
      </c>
      <c r="N150" s="6">
        <v>5</v>
      </c>
      <c r="O150" s="5">
        <v>67</v>
      </c>
      <c r="P150" s="24">
        <v>2.7815256875973016</v>
      </c>
      <c r="Q150" s="8" t="s">
        <v>21</v>
      </c>
      <c r="R150" s="7">
        <v>4.5</v>
      </c>
      <c r="S150" s="8">
        <f t="shared" si="4"/>
        <v>71.100000000000009</v>
      </c>
      <c r="T150" s="7">
        <v>443</v>
      </c>
      <c r="U150" s="35">
        <v>62.44933920704846</v>
      </c>
      <c r="V150" s="7">
        <v>2320</v>
      </c>
      <c r="W150" s="42">
        <v>71.618383616554866</v>
      </c>
    </row>
    <row r="151" spans="1:23" x14ac:dyDescent="0.25">
      <c r="A151" s="30" t="s">
        <v>61</v>
      </c>
      <c r="B151" s="31">
        <v>22</v>
      </c>
      <c r="C151" s="32" t="s">
        <v>22</v>
      </c>
      <c r="D151" s="31" t="s">
        <v>65</v>
      </c>
      <c r="E151" s="33">
        <v>58</v>
      </c>
      <c r="F151" s="34">
        <v>70</v>
      </c>
      <c r="G151" s="5">
        <v>0</v>
      </c>
      <c r="H151" s="6">
        <v>0</v>
      </c>
      <c r="I151" s="5" t="s">
        <v>23</v>
      </c>
      <c r="J151" s="6">
        <v>1</v>
      </c>
      <c r="K151" s="5">
        <v>2</v>
      </c>
      <c r="L151" s="6">
        <v>1</v>
      </c>
      <c r="M151" s="5">
        <v>2</v>
      </c>
      <c r="N151" s="6">
        <v>5</v>
      </c>
      <c r="O151" s="5">
        <v>67</v>
      </c>
      <c r="P151" s="24">
        <v>2.7815256875973016</v>
      </c>
      <c r="Q151" s="8" t="s">
        <v>34</v>
      </c>
      <c r="R151" s="7">
        <v>4.5</v>
      </c>
      <c r="S151" s="8">
        <f t="shared" si="4"/>
        <v>74.7</v>
      </c>
      <c r="T151" s="7">
        <v>444</v>
      </c>
      <c r="U151" s="35">
        <v>62.590308370044056</v>
      </c>
      <c r="V151" s="7">
        <v>2407</v>
      </c>
      <c r="W151" s="42">
        <v>70.563867438867419</v>
      </c>
    </row>
    <row r="152" spans="1:23" x14ac:dyDescent="0.25">
      <c r="A152" s="30" t="s">
        <v>61</v>
      </c>
      <c r="B152" s="31">
        <v>22</v>
      </c>
      <c r="C152" s="32" t="s">
        <v>22</v>
      </c>
      <c r="D152" s="31" t="s">
        <v>70</v>
      </c>
      <c r="E152" s="33">
        <v>143</v>
      </c>
      <c r="F152" s="34">
        <v>100</v>
      </c>
      <c r="G152" s="5">
        <v>0</v>
      </c>
      <c r="H152" s="6">
        <v>0</v>
      </c>
      <c r="I152" s="5" t="s">
        <v>23</v>
      </c>
      <c r="J152" s="6">
        <v>1</v>
      </c>
      <c r="K152" s="5">
        <v>2</v>
      </c>
      <c r="L152" s="6">
        <v>1</v>
      </c>
      <c r="M152" s="5">
        <v>2</v>
      </c>
      <c r="N152" s="6">
        <v>5</v>
      </c>
      <c r="O152" s="5">
        <v>67</v>
      </c>
      <c r="P152" s="24">
        <v>2.7815256875973016</v>
      </c>
      <c r="Q152" s="8" t="s">
        <v>39</v>
      </c>
      <c r="R152" s="7">
        <v>4.5</v>
      </c>
      <c r="S152" s="8">
        <f t="shared" si="4"/>
        <v>72.45</v>
      </c>
      <c r="T152" s="7">
        <v>440</v>
      </c>
      <c r="U152" s="35">
        <v>62.026431718061673</v>
      </c>
      <c r="V152" s="7">
        <v>3335</v>
      </c>
      <c r="W152" s="42">
        <v>71.205357142857153</v>
      </c>
    </row>
    <row r="153" spans="1:23" x14ac:dyDescent="0.25">
      <c r="A153" s="30" t="s">
        <v>61</v>
      </c>
      <c r="B153" s="31">
        <v>22</v>
      </c>
      <c r="C153" s="32" t="s">
        <v>22</v>
      </c>
      <c r="D153" s="31" t="s">
        <v>73</v>
      </c>
      <c r="E153" s="33">
        <v>159</v>
      </c>
      <c r="F153" s="34">
        <v>100</v>
      </c>
      <c r="G153" s="5">
        <v>0</v>
      </c>
      <c r="H153" s="6">
        <v>0</v>
      </c>
      <c r="I153" s="5" t="s">
        <v>23</v>
      </c>
      <c r="J153" s="6">
        <v>1</v>
      </c>
      <c r="K153" s="5">
        <v>2</v>
      </c>
      <c r="L153" s="6">
        <v>1</v>
      </c>
      <c r="M153" s="5">
        <v>2</v>
      </c>
      <c r="N153" s="6">
        <v>1</v>
      </c>
      <c r="O153" s="5">
        <v>37</v>
      </c>
      <c r="P153" s="24">
        <v>1.5360664244940321</v>
      </c>
      <c r="Q153" s="8" t="s">
        <v>24</v>
      </c>
      <c r="R153" s="7">
        <v>4.5</v>
      </c>
      <c r="S153" s="8">
        <f t="shared" si="4"/>
        <v>73.350000000000009</v>
      </c>
      <c r="T153" s="7">
        <v>454</v>
      </c>
      <c r="U153" s="35">
        <v>64</v>
      </c>
      <c r="V153" s="7">
        <v>3657</v>
      </c>
      <c r="W153" s="42">
        <v>74.744094754195814</v>
      </c>
    </row>
    <row r="154" spans="1:23" x14ac:dyDescent="0.25">
      <c r="A154" s="30" t="s">
        <v>58</v>
      </c>
      <c r="B154" s="31">
        <v>20</v>
      </c>
      <c r="C154" s="32" t="s">
        <v>18</v>
      </c>
      <c r="D154" s="31" t="s">
        <v>19</v>
      </c>
      <c r="E154" s="33">
        <v>40</v>
      </c>
      <c r="F154" s="34">
        <v>90</v>
      </c>
      <c r="G154" s="5">
        <v>0</v>
      </c>
      <c r="H154" s="6">
        <v>0</v>
      </c>
      <c r="I154" s="5" t="s">
        <v>20</v>
      </c>
      <c r="J154" s="6">
        <v>5</v>
      </c>
      <c r="K154" s="5">
        <v>8</v>
      </c>
      <c r="L154" s="6">
        <v>10</v>
      </c>
      <c r="M154" s="5">
        <v>8</v>
      </c>
      <c r="N154" s="6">
        <v>80</v>
      </c>
      <c r="O154" s="5">
        <v>820</v>
      </c>
      <c r="P154" s="24">
        <v>34.042553191489361</v>
      </c>
      <c r="Q154" s="8">
        <v>16</v>
      </c>
      <c r="R154" s="7">
        <v>4.5</v>
      </c>
      <c r="S154" s="8">
        <f t="shared" si="4"/>
        <v>72</v>
      </c>
      <c r="T154" s="7">
        <v>435</v>
      </c>
      <c r="U154" s="35">
        <v>61.321585903083701</v>
      </c>
      <c r="V154" s="7">
        <v>2452</v>
      </c>
      <c r="W154" s="42">
        <v>59.205779054916988</v>
      </c>
    </row>
    <row r="155" spans="1:23" x14ac:dyDescent="0.25">
      <c r="A155" s="30" t="s">
        <v>58</v>
      </c>
      <c r="B155" s="31">
        <v>20</v>
      </c>
      <c r="C155" s="32" t="s">
        <v>18</v>
      </c>
      <c r="D155" s="31" t="s">
        <v>65</v>
      </c>
      <c r="E155" s="33">
        <v>93</v>
      </c>
      <c r="F155" s="34">
        <v>98</v>
      </c>
      <c r="G155" s="5">
        <v>0</v>
      </c>
      <c r="H155" s="6">
        <v>0</v>
      </c>
      <c r="I155" s="5" t="s">
        <v>20</v>
      </c>
      <c r="J155" s="6">
        <v>2</v>
      </c>
      <c r="K155" s="5">
        <v>8</v>
      </c>
      <c r="L155" s="6">
        <v>20</v>
      </c>
      <c r="M155" s="5">
        <v>8</v>
      </c>
      <c r="N155" s="6">
        <v>80</v>
      </c>
      <c r="O155" s="5">
        <v>920</v>
      </c>
      <c r="P155" s="24">
        <v>38.19408406850026</v>
      </c>
      <c r="Q155" s="8" t="s">
        <v>59</v>
      </c>
      <c r="R155" s="7">
        <v>4.5</v>
      </c>
      <c r="S155" s="8">
        <f t="shared" si="4"/>
        <v>73.8</v>
      </c>
      <c r="T155" s="7">
        <v>426</v>
      </c>
      <c r="U155" s="35">
        <v>60.052863436123346</v>
      </c>
      <c r="V155" s="7">
        <v>2471</v>
      </c>
      <c r="W155" s="42">
        <v>54.586921938132861</v>
      </c>
    </row>
    <row r="156" spans="1:23" x14ac:dyDescent="0.25">
      <c r="A156" s="30" t="s">
        <v>58</v>
      </c>
      <c r="B156" s="31">
        <v>20</v>
      </c>
      <c r="C156" s="32" t="s">
        <v>18</v>
      </c>
      <c r="D156" s="31" t="s">
        <v>70</v>
      </c>
      <c r="E156" s="33">
        <v>105</v>
      </c>
      <c r="F156" s="34">
        <v>100</v>
      </c>
      <c r="G156" s="5">
        <v>0</v>
      </c>
      <c r="H156" s="6">
        <v>0</v>
      </c>
      <c r="I156" s="5" t="s">
        <v>20</v>
      </c>
      <c r="J156" s="6">
        <v>5</v>
      </c>
      <c r="K156" s="5">
        <v>8</v>
      </c>
      <c r="L156" s="6">
        <v>25</v>
      </c>
      <c r="M156" s="5">
        <v>8</v>
      </c>
      <c r="N156" s="6">
        <v>80</v>
      </c>
      <c r="O156" s="5">
        <v>1037.5</v>
      </c>
      <c r="P156" s="24">
        <v>43.072132848988062</v>
      </c>
      <c r="Q156" s="8" t="s">
        <v>53</v>
      </c>
      <c r="R156" s="7">
        <v>4.5</v>
      </c>
      <c r="S156" s="8">
        <f t="shared" si="4"/>
        <v>68.850000000000009</v>
      </c>
      <c r="T156" s="7">
        <v>430</v>
      </c>
      <c r="U156" s="35">
        <v>60.616740088105729</v>
      </c>
      <c r="V156" s="7">
        <v>3127</v>
      </c>
      <c r="W156" s="42">
        <v>71.889154886760892</v>
      </c>
    </row>
    <row r="157" spans="1:23" x14ac:dyDescent="0.25">
      <c r="A157" s="30" t="s">
        <v>58</v>
      </c>
      <c r="B157" s="31">
        <v>20</v>
      </c>
      <c r="C157" s="32" t="s">
        <v>18</v>
      </c>
      <c r="D157" s="31" t="s">
        <v>73</v>
      </c>
      <c r="E157" s="33">
        <v>169</v>
      </c>
      <c r="F157" s="34">
        <v>100</v>
      </c>
      <c r="G157" s="5">
        <v>0</v>
      </c>
      <c r="H157" s="6">
        <v>0</v>
      </c>
      <c r="I157" s="5" t="s">
        <v>20</v>
      </c>
      <c r="J157" s="6">
        <v>5</v>
      </c>
      <c r="K157" s="5">
        <v>5</v>
      </c>
      <c r="L157" s="6">
        <v>10</v>
      </c>
      <c r="M157" s="5">
        <v>8</v>
      </c>
      <c r="N157" s="6">
        <v>80</v>
      </c>
      <c r="O157" s="5">
        <v>820</v>
      </c>
      <c r="P157" s="24">
        <v>34.042553191489361</v>
      </c>
      <c r="Q157" s="8" t="s">
        <v>55</v>
      </c>
      <c r="R157" s="7">
        <v>4.5</v>
      </c>
      <c r="S157" s="8">
        <f t="shared" si="4"/>
        <v>70.2</v>
      </c>
      <c r="T157" s="7">
        <v>411</v>
      </c>
      <c r="U157" s="35">
        <v>57.93832599118943</v>
      </c>
      <c r="V157" s="7">
        <v>2874</v>
      </c>
      <c r="W157" s="42">
        <v>67.797819577016654</v>
      </c>
    </row>
    <row r="158" spans="1:23" x14ac:dyDescent="0.25">
      <c r="A158" s="30" t="s">
        <v>58</v>
      </c>
      <c r="B158" s="31">
        <v>20</v>
      </c>
      <c r="C158" s="32" t="s">
        <v>22</v>
      </c>
      <c r="D158" s="31" t="s">
        <v>19</v>
      </c>
      <c r="E158" s="33">
        <v>39</v>
      </c>
      <c r="F158" s="34">
        <v>95</v>
      </c>
      <c r="G158" s="5">
        <v>0</v>
      </c>
      <c r="H158" s="6">
        <v>0</v>
      </c>
      <c r="I158" s="5" t="s">
        <v>23</v>
      </c>
      <c r="J158" s="6">
        <v>1</v>
      </c>
      <c r="K158" s="5">
        <v>2</v>
      </c>
      <c r="L158" s="6">
        <v>1</v>
      </c>
      <c r="M158" s="5">
        <v>2</v>
      </c>
      <c r="N158" s="6">
        <v>1</v>
      </c>
      <c r="O158" s="5">
        <v>37</v>
      </c>
      <c r="P158" s="24">
        <v>1.5360664244940321</v>
      </c>
      <c r="Q158" s="8" t="s">
        <v>59</v>
      </c>
      <c r="R158" s="7">
        <v>4.5</v>
      </c>
      <c r="S158" s="8">
        <f t="shared" si="4"/>
        <v>73.8</v>
      </c>
      <c r="T158" s="7">
        <v>439</v>
      </c>
      <c r="U158" s="35">
        <v>61.885462555066077</v>
      </c>
      <c r="V158" s="7">
        <v>2949</v>
      </c>
      <c r="W158" s="42">
        <v>65.213601048011455</v>
      </c>
    </row>
    <row r="159" spans="1:23" x14ac:dyDescent="0.25">
      <c r="A159" s="30" t="s">
        <v>58</v>
      </c>
      <c r="B159" s="31">
        <v>20</v>
      </c>
      <c r="C159" s="32" t="s">
        <v>22</v>
      </c>
      <c r="D159" s="31" t="s">
        <v>65</v>
      </c>
      <c r="E159" s="33">
        <v>94</v>
      </c>
      <c r="F159" s="34">
        <v>90</v>
      </c>
      <c r="G159" s="5">
        <v>0</v>
      </c>
      <c r="H159" s="6">
        <v>0</v>
      </c>
      <c r="I159" s="5" t="s">
        <v>23</v>
      </c>
      <c r="J159" s="6">
        <v>1</v>
      </c>
      <c r="K159" s="5">
        <v>2</v>
      </c>
      <c r="L159" s="6">
        <v>1</v>
      </c>
      <c r="M159" s="5">
        <v>2</v>
      </c>
      <c r="N159" s="6">
        <v>5</v>
      </c>
      <c r="O159" s="5">
        <v>67</v>
      </c>
      <c r="P159" s="24">
        <v>2.7815256875973016</v>
      </c>
      <c r="Q159" s="8" t="s">
        <v>21</v>
      </c>
      <c r="R159" s="7">
        <v>4.5</v>
      </c>
      <c r="S159" s="8">
        <f t="shared" si="4"/>
        <v>71.100000000000009</v>
      </c>
      <c r="T159" s="7">
        <v>434</v>
      </c>
      <c r="U159" s="35">
        <v>61.180616740088105</v>
      </c>
      <c r="V159" s="7">
        <v>2756</v>
      </c>
      <c r="W159" s="42">
        <v>67.543765838988364</v>
      </c>
    </row>
    <row r="160" spans="1:23" x14ac:dyDescent="0.25">
      <c r="A160" s="30" t="s">
        <v>58</v>
      </c>
      <c r="B160" s="31">
        <v>20</v>
      </c>
      <c r="C160" s="32" t="s">
        <v>22</v>
      </c>
      <c r="D160" s="31" t="s">
        <v>70</v>
      </c>
      <c r="E160" s="33">
        <v>106</v>
      </c>
      <c r="F160" s="34">
        <v>90</v>
      </c>
      <c r="G160" s="5">
        <v>0</v>
      </c>
      <c r="H160" s="6">
        <v>0</v>
      </c>
      <c r="I160" s="5" t="s">
        <v>23</v>
      </c>
      <c r="J160" s="6">
        <v>1</v>
      </c>
      <c r="K160" s="5">
        <v>2</v>
      </c>
      <c r="L160" s="6">
        <v>1</v>
      </c>
      <c r="M160" s="5">
        <v>2</v>
      </c>
      <c r="N160" s="6">
        <v>5</v>
      </c>
      <c r="O160" s="5">
        <v>67</v>
      </c>
      <c r="P160" s="24">
        <v>2.7815256875973016</v>
      </c>
      <c r="Q160" s="8">
        <v>16</v>
      </c>
      <c r="R160" s="7">
        <v>4.5</v>
      </c>
      <c r="S160" s="8">
        <f t="shared" si="4"/>
        <v>72</v>
      </c>
      <c r="T160" s="7">
        <v>442</v>
      </c>
      <c r="U160" s="35">
        <v>62.308370044052865</v>
      </c>
      <c r="V160" s="7">
        <v>3600</v>
      </c>
      <c r="W160" s="42">
        <v>85.548642533936643</v>
      </c>
    </row>
    <row r="161" spans="1:23" x14ac:dyDescent="0.25">
      <c r="A161" s="30" t="s">
        <v>58</v>
      </c>
      <c r="B161" s="31">
        <v>20</v>
      </c>
      <c r="C161" s="32" t="s">
        <v>22</v>
      </c>
      <c r="D161" s="31" t="s">
        <v>73</v>
      </c>
      <c r="E161" s="33">
        <v>170</v>
      </c>
      <c r="F161" s="34">
        <v>100</v>
      </c>
      <c r="G161" s="5">
        <v>0</v>
      </c>
      <c r="H161" s="6">
        <v>0</v>
      </c>
      <c r="I161" s="5" t="s">
        <v>23</v>
      </c>
      <c r="J161" s="6">
        <v>1</v>
      </c>
      <c r="K161" s="5">
        <v>2</v>
      </c>
      <c r="L161" s="6">
        <v>1</v>
      </c>
      <c r="M161" s="5">
        <v>2</v>
      </c>
      <c r="N161" s="6">
        <v>5</v>
      </c>
      <c r="O161" s="5">
        <v>67</v>
      </c>
      <c r="P161" s="24">
        <v>2.7815256875973016</v>
      </c>
      <c r="Q161" s="8" t="s">
        <v>39</v>
      </c>
      <c r="R161" s="7">
        <v>4.5</v>
      </c>
      <c r="S161" s="8">
        <f t="shared" si="4"/>
        <v>72.45</v>
      </c>
      <c r="T161" s="7">
        <v>418</v>
      </c>
      <c r="U161" s="35">
        <v>58.925110132158594</v>
      </c>
      <c r="V161" s="7">
        <v>2964</v>
      </c>
      <c r="W161" s="42">
        <v>66.614906832298132</v>
      </c>
    </row>
    <row r="162" spans="1:23" x14ac:dyDescent="0.25">
      <c r="A162" s="30" t="s">
        <v>30</v>
      </c>
      <c r="B162" s="31">
        <v>4</v>
      </c>
      <c r="C162" s="32" t="s">
        <v>18</v>
      </c>
      <c r="D162" s="31" t="s">
        <v>19</v>
      </c>
      <c r="E162" s="33">
        <v>8</v>
      </c>
      <c r="F162" s="34">
        <v>100</v>
      </c>
      <c r="G162" s="5">
        <v>0</v>
      </c>
      <c r="H162" s="6">
        <v>0</v>
      </c>
      <c r="I162" s="5" t="s">
        <v>23</v>
      </c>
      <c r="J162" s="6">
        <v>1</v>
      </c>
      <c r="K162" s="5">
        <v>3</v>
      </c>
      <c r="L162" s="6">
        <v>5</v>
      </c>
      <c r="M162" s="5">
        <v>5</v>
      </c>
      <c r="N162" s="6">
        <v>15</v>
      </c>
      <c r="O162" s="5">
        <v>200</v>
      </c>
      <c r="P162" s="24">
        <v>8.3030617540217957</v>
      </c>
      <c r="Q162" s="8" t="s">
        <v>31</v>
      </c>
      <c r="R162" s="7">
        <v>4.5</v>
      </c>
      <c r="S162" s="8">
        <f t="shared" si="4"/>
        <v>72.899999999999991</v>
      </c>
      <c r="T162" s="7">
        <v>435</v>
      </c>
      <c r="U162" s="35">
        <v>61.321585903083701</v>
      </c>
      <c r="V162" s="7">
        <v>3822</v>
      </c>
      <c r="W162" s="42">
        <v>82.031715623669655</v>
      </c>
    </row>
    <row r="163" spans="1:23" x14ac:dyDescent="0.25">
      <c r="A163" s="30" t="s">
        <v>30</v>
      </c>
      <c r="B163" s="31">
        <v>4</v>
      </c>
      <c r="C163" s="32" t="s">
        <v>18</v>
      </c>
      <c r="D163" s="31" t="s">
        <v>65</v>
      </c>
      <c r="E163" s="33">
        <v>77</v>
      </c>
      <c r="F163" s="34">
        <v>90</v>
      </c>
      <c r="G163" s="5">
        <v>0</v>
      </c>
      <c r="H163" s="6">
        <v>0</v>
      </c>
      <c r="I163" s="5" t="s">
        <v>23</v>
      </c>
      <c r="J163" s="6">
        <v>1</v>
      </c>
      <c r="K163" s="5">
        <v>2</v>
      </c>
      <c r="L163" s="6">
        <v>1</v>
      </c>
      <c r="M163" s="5">
        <v>5</v>
      </c>
      <c r="N163" s="6">
        <v>15</v>
      </c>
      <c r="O163" s="5">
        <v>142</v>
      </c>
      <c r="P163" s="24">
        <v>5.8951738453554743</v>
      </c>
      <c r="Q163" s="8" t="s">
        <v>47</v>
      </c>
      <c r="R163" s="7">
        <v>4.5</v>
      </c>
      <c r="S163" s="8">
        <f t="shared" si="4"/>
        <v>69.3</v>
      </c>
      <c r="T163" s="7">
        <v>447</v>
      </c>
      <c r="U163" s="35">
        <v>63.013215859030836</v>
      </c>
      <c r="V163" s="7">
        <v>3737</v>
      </c>
      <c r="W163" s="42">
        <v>91.23211178580307</v>
      </c>
    </row>
    <row r="164" spans="1:23" x14ac:dyDescent="0.25">
      <c r="A164" s="30" t="s">
        <v>30</v>
      </c>
      <c r="B164" s="31">
        <v>4</v>
      </c>
      <c r="C164" s="32" t="s">
        <v>18</v>
      </c>
      <c r="D164" s="31" t="s">
        <v>70</v>
      </c>
      <c r="E164" s="33">
        <v>117</v>
      </c>
      <c r="F164" s="34">
        <v>95</v>
      </c>
      <c r="G164" s="5">
        <v>0</v>
      </c>
      <c r="H164" s="6">
        <v>0</v>
      </c>
      <c r="I164" s="5" t="s">
        <v>23</v>
      </c>
      <c r="J164" s="6">
        <v>1</v>
      </c>
      <c r="K164" s="5">
        <v>2</v>
      </c>
      <c r="L164" s="6">
        <v>1</v>
      </c>
      <c r="M164" s="5">
        <v>5</v>
      </c>
      <c r="N164" s="6">
        <v>15</v>
      </c>
      <c r="O164" s="5">
        <v>142</v>
      </c>
      <c r="P164" s="24">
        <v>5.8951738453554743</v>
      </c>
      <c r="Q164" s="8" t="s">
        <v>21</v>
      </c>
      <c r="R164" s="7">
        <v>4.5</v>
      </c>
      <c r="S164" s="8">
        <f t="shared" si="4"/>
        <v>71.100000000000009</v>
      </c>
      <c r="T164" s="7">
        <v>432</v>
      </c>
      <c r="U164" s="35">
        <v>60.898678414096914</v>
      </c>
      <c r="V164" s="7">
        <v>3131</v>
      </c>
      <c r="W164" s="42">
        <v>73.032137525600206</v>
      </c>
    </row>
    <row r="165" spans="1:23" x14ac:dyDescent="0.25">
      <c r="A165" s="30" t="s">
        <v>30</v>
      </c>
      <c r="B165" s="31">
        <v>4</v>
      </c>
      <c r="C165" s="32" t="s">
        <v>18</v>
      </c>
      <c r="D165" s="31" t="s">
        <v>73</v>
      </c>
      <c r="E165" s="33">
        <v>189</v>
      </c>
      <c r="F165" s="34">
        <v>98</v>
      </c>
      <c r="G165" s="5">
        <v>0</v>
      </c>
      <c r="H165" s="6">
        <v>0</v>
      </c>
      <c r="I165" s="5" t="s">
        <v>23</v>
      </c>
      <c r="J165" s="6">
        <v>1</v>
      </c>
      <c r="K165" s="5">
        <v>3</v>
      </c>
      <c r="L165" s="6">
        <v>5</v>
      </c>
      <c r="M165" s="5">
        <v>5</v>
      </c>
      <c r="N165" s="6">
        <v>10</v>
      </c>
      <c r="O165" s="5">
        <v>162.5</v>
      </c>
      <c r="P165" s="24">
        <v>6.7462376751427096</v>
      </c>
      <c r="Q165" s="8" t="s">
        <v>59</v>
      </c>
      <c r="R165" s="7">
        <v>4.5</v>
      </c>
      <c r="S165" s="8">
        <f t="shared" si="4"/>
        <v>73.8</v>
      </c>
      <c r="T165" s="7">
        <v>425</v>
      </c>
      <c r="U165" s="35">
        <v>59.91189427312775</v>
      </c>
      <c r="V165" s="7">
        <v>3141</v>
      </c>
      <c r="W165" s="42">
        <v>69.551174128187853</v>
      </c>
    </row>
    <row r="166" spans="1:23" x14ac:dyDescent="0.25">
      <c r="A166" s="30" t="s">
        <v>30</v>
      </c>
      <c r="B166" s="31">
        <v>4</v>
      </c>
      <c r="C166" s="32" t="s">
        <v>22</v>
      </c>
      <c r="D166" s="31" t="s">
        <v>19</v>
      </c>
      <c r="E166" s="33">
        <v>7</v>
      </c>
      <c r="F166" s="34">
        <v>80</v>
      </c>
      <c r="G166" s="5">
        <v>0</v>
      </c>
      <c r="H166" s="6">
        <v>0</v>
      </c>
      <c r="I166" s="5" t="s">
        <v>23</v>
      </c>
      <c r="J166" s="6">
        <v>1</v>
      </c>
      <c r="K166" s="5">
        <v>2</v>
      </c>
      <c r="L166" s="6">
        <v>1</v>
      </c>
      <c r="M166" s="5">
        <v>3</v>
      </c>
      <c r="N166" s="6">
        <v>5</v>
      </c>
      <c r="O166" s="5">
        <v>67</v>
      </c>
      <c r="P166" s="24">
        <v>2.7815256875973016</v>
      </c>
      <c r="Q166" s="8" t="s">
        <v>26</v>
      </c>
      <c r="R166" s="7">
        <v>4.5</v>
      </c>
      <c r="S166" s="8">
        <f t="shared" si="4"/>
        <v>69.75</v>
      </c>
      <c r="T166" s="7">
        <v>435</v>
      </c>
      <c r="U166" s="35">
        <v>61.321585903083701</v>
      </c>
      <c r="V166" s="7">
        <v>3879</v>
      </c>
      <c r="W166" s="42">
        <v>108.7687708565072</v>
      </c>
    </row>
    <row r="167" spans="1:23" x14ac:dyDescent="0.25">
      <c r="A167" s="30" t="s">
        <v>30</v>
      </c>
      <c r="B167" s="31">
        <v>4</v>
      </c>
      <c r="C167" s="32" t="s">
        <v>22</v>
      </c>
      <c r="D167" s="31" t="s">
        <v>65</v>
      </c>
      <c r="E167" s="33">
        <v>78</v>
      </c>
      <c r="F167" s="34">
        <v>90</v>
      </c>
      <c r="G167" s="5">
        <v>0</v>
      </c>
      <c r="H167" s="6">
        <v>0</v>
      </c>
      <c r="I167" s="5" t="s">
        <v>23</v>
      </c>
      <c r="J167" s="6">
        <v>1</v>
      </c>
      <c r="K167" s="5">
        <v>2</v>
      </c>
      <c r="L167" s="6">
        <v>1</v>
      </c>
      <c r="M167" s="5">
        <v>2</v>
      </c>
      <c r="N167" s="6">
        <v>5</v>
      </c>
      <c r="O167" s="5">
        <v>67</v>
      </c>
      <c r="P167" s="24">
        <v>2.7815256875973016</v>
      </c>
      <c r="Q167" s="8" t="s">
        <v>59</v>
      </c>
      <c r="R167" s="7">
        <v>4.5</v>
      </c>
      <c r="S167" s="8">
        <f t="shared" si="4"/>
        <v>73.8</v>
      </c>
      <c r="T167" s="7">
        <v>449</v>
      </c>
      <c r="U167" s="35">
        <v>63.295154185022028</v>
      </c>
      <c r="V167" s="7">
        <v>3339</v>
      </c>
      <c r="W167" s="42">
        <v>76.204234341897987</v>
      </c>
    </row>
    <row r="168" spans="1:23" x14ac:dyDescent="0.25">
      <c r="A168" s="30" t="s">
        <v>30</v>
      </c>
      <c r="B168" s="31">
        <v>4</v>
      </c>
      <c r="C168" s="32" t="s">
        <v>22</v>
      </c>
      <c r="D168" s="31" t="s">
        <v>70</v>
      </c>
      <c r="E168" s="33">
        <v>118</v>
      </c>
      <c r="F168" s="34">
        <v>95</v>
      </c>
      <c r="G168" s="5">
        <v>0</v>
      </c>
      <c r="H168" s="6">
        <v>0</v>
      </c>
      <c r="I168" s="5" t="s">
        <v>23</v>
      </c>
      <c r="J168" s="6">
        <v>1</v>
      </c>
      <c r="K168" s="5">
        <v>2</v>
      </c>
      <c r="L168" s="6">
        <v>1</v>
      </c>
      <c r="M168" s="5">
        <v>2</v>
      </c>
      <c r="N168" s="6">
        <v>5</v>
      </c>
      <c r="O168" s="5">
        <v>67</v>
      </c>
      <c r="P168" s="24">
        <v>2.7815256875973016</v>
      </c>
      <c r="Q168" s="8" t="s">
        <v>33</v>
      </c>
      <c r="R168" s="7">
        <v>4.5</v>
      </c>
      <c r="S168" s="8">
        <f t="shared" si="4"/>
        <v>71.55</v>
      </c>
      <c r="T168" s="7">
        <v>434</v>
      </c>
      <c r="U168" s="35">
        <v>61.180616740088105</v>
      </c>
      <c r="V168" s="7">
        <v>3329</v>
      </c>
      <c r="W168" s="42">
        <v>76.806631612506621</v>
      </c>
    </row>
    <row r="169" spans="1:23" x14ac:dyDescent="0.25">
      <c r="A169" s="30" t="s">
        <v>30</v>
      </c>
      <c r="B169" s="31">
        <v>4</v>
      </c>
      <c r="C169" s="32" t="s">
        <v>22</v>
      </c>
      <c r="D169" s="31" t="s">
        <v>73</v>
      </c>
      <c r="E169" s="33">
        <v>190</v>
      </c>
      <c r="F169" s="34">
        <v>100</v>
      </c>
      <c r="G169" s="5">
        <v>0</v>
      </c>
      <c r="H169" s="6">
        <v>0</v>
      </c>
      <c r="I169" s="5" t="s">
        <v>23</v>
      </c>
      <c r="J169" s="6">
        <v>1</v>
      </c>
      <c r="K169" s="5">
        <v>2</v>
      </c>
      <c r="L169" s="6">
        <v>1</v>
      </c>
      <c r="M169" s="5">
        <v>2</v>
      </c>
      <c r="N169" s="6">
        <v>5</v>
      </c>
      <c r="O169" s="5">
        <v>67</v>
      </c>
      <c r="P169" s="24">
        <v>2.7815256875973016</v>
      </c>
      <c r="Q169" s="8" t="s">
        <v>53</v>
      </c>
      <c r="R169" s="7">
        <v>4.5</v>
      </c>
      <c r="S169" s="8">
        <f t="shared" si="4"/>
        <v>68.850000000000009</v>
      </c>
      <c r="T169" s="7">
        <v>433</v>
      </c>
      <c r="U169" s="35">
        <v>61.039647577092509</v>
      </c>
      <c r="V169" s="7">
        <v>3678</v>
      </c>
      <c r="W169" s="42">
        <v>83.970701444550087</v>
      </c>
    </row>
    <row r="170" spans="1:23" x14ac:dyDescent="0.25">
      <c r="A170" s="30" t="s">
        <v>50</v>
      </c>
      <c r="B170" s="31">
        <v>15</v>
      </c>
      <c r="C170" s="32" t="s">
        <v>18</v>
      </c>
      <c r="D170" s="31" t="s">
        <v>19</v>
      </c>
      <c r="E170" s="33">
        <v>29</v>
      </c>
      <c r="F170" s="34">
        <v>90</v>
      </c>
      <c r="G170" s="5">
        <v>0</v>
      </c>
      <c r="H170" s="6">
        <v>0</v>
      </c>
      <c r="I170" s="5" t="s">
        <v>20</v>
      </c>
      <c r="J170" s="6">
        <v>10</v>
      </c>
      <c r="K170" s="5">
        <v>8</v>
      </c>
      <c r="L170" s="6">
        <v>60</v>
      </c>
      <c r="M170" s="5">
        <v>8</v>
      </c>
      <c r="N170" s="6">
        <v>100</v>
      </c>
      <c r="O170" s="5">
        <v>1770</v>
      </c>
      <c r="P170" s="24">
        <v>73.482096523092892</v>
      </c>
      <c r="Q170" s="8" t="s">
        <v>47</v>
      </c>
      <c r="R170" s="7">
        <v>4.5</v>
      </c>
      <c r="S170" s="8">
        <f t="shared" si="4"/>
        <v>69.3</v>
      </c>
      <c r="T170" s="7">
        <v>409</v>
      </c>
      <c r="U170" s="35">
        <v>57.656387665198238</v>
      </c>
      <c r="V170" s="7">
        <v>2209</v>
      </c>
      <c r="W170" s="42">
        <v>58.939243994256231</v>
      </c>
    </row>
    <row r="171" spans="1:23" x14ac:dyDescent="0.25">
      <c r="A171" s="30" t="s">
        <v>50</v>
      </c>
      <c r="B171" s="31">
        <v>15</v>
      </c>
      <c r="C171" s="32" t="s">
        <v>18</v>
      </c>
      <c r="D171" s="31" t="s">
        <v>65</v>
      </c>
      <c r="E171" s="33">
        <v>72</v>
      </c>
      <c r="F171" s="34">
        <v>95</v>
      </c>
      <c r="G171" s="5">
        <v>0</v>
      </c>
      <c r="H171" s="6">
        <v>0</v>
      </c>
      <c r="I171" s="5" t="s">
        <v>20</v>
      </c>
      <c r="J171" s="6">
        <v>15</v>
      </c>
      <c r="K171" s="5">
        <v>8</v>
      </c>
      <c r="L171" s="6">
        <v>70</v>
      </c>
      <c r="M171" s="5">
        <v>8</v>
      </c>
      <c r="N171" s="6">
        <v>100</v>
      </c>
      <c r="O171" s="5">
        <v>1990</v>
      </c>
      <c r="P171" s="24">
        <v>82.615464452516861</v>
      </c>
      <c r="Q171" s="8" t="s">
        <v>47</v>
      </c>
      <c r="R171" s="7">
        <v>4.5</v>
      </c>
      <c r="S171" s="8">
        <f t="shared" si="4"/>
        <v>69.3</v>
      </c>
      <c r="T171" s="7">
        <v>393</v>
      </c>
      <c r="U171" s="35">
        <v>55.40088105726872</v>
      </c>
      <c r="V171" s="7">
        <v>1889</v>
      </c>
      <c r="W171" s="42">
        <v>49.692456331668879</v>
      </c>
    </row>
    <row r="172" spans="1:23" x14ac:dyDescent="0.25">
      <c r="A172" s="30" t="s">
        <v>50</v>
      </c>
      <c r="B172" s="31">
        <v>15</v>
      </c>
      <c r="C172" s="32" t="s">
        <v>18</v>
      </c>
      <c r="D172" s="31" t="s">
        <v>70</v>
      </c>
      <c r="E172" s="33">
        <v>140</v>
      </c>
      <c r="F172" s="34">
        <v>98</v>
      </c>
      <c r="G172" s="5">
        <v>0</v>
      </c>
      <c r="H172" s="6">
        <v>0</v>
      </c>
      <c r="I172" s="5" t="s">
        <v>20</v>
      </c>
      <c r="J172" s="6">
        <v>15</v>
      </c>
      <c r="K172" s="5">
        <v>8</v>
      </c>
      <c r="L172" s="6">
        <v>60</v>
      </c>
      <c r="M172" s="5">
        <v>8</v>
      </c>
      <c r="N172" s="6">
        <v>100</v>
      </c>
      <c r="O172" s="5">
        <v>1845</v>
      </c>
      <c r="P172" s="24">
        <v>76.59574468085107</v>
      </c>
      <c r="Q172" s="8" t="s">
        <v>47</v>
      </c>
      <c r="R172" s="7">
        <v>4.5</v>
      </c>
      <c r="S172" s="8">
        <f t="shared" si="4"/>
        <v>69.3</v>
      </c>
      <c r="T172" s="7">
        <v>406</v>
      </c>
      <c r="U172" s="35">
        <v>57.233480176211451</v>
      </c>
      <c r="V172" s="7">
        <v>2268</v>
      </c>
      <c r="W172" s="42">
        <v>55.984216346637183</v>
      </c>
    </row>
    <row r="173" spans="1:23" x14ac:dyDescent="0.25">
      <c r="A173" s="30" t="s">
        <v>50</v>
      </c>
      <c r="B173" s="31">
        <v>15</v>
      </c>
      <c r="C173" s="32" t="s">
        <v>18</v>
      </c>
      <c r="D173" s="31" t="s">
        <v>73</v>
      </c>
      <c r="E173" s="33">
        <v>145</v>
      </c>
      <c r="F173" s="34">
        <v>90</v>
      </c>
      <c r="G173" s="5">
        <v>0</v>
      </c>
      <c r="H173" s="6">
        <v>0</v>
      </c>
      <c r="I173" s="5" t="s">
        <v>20</v>
      </c>
      <c r="J173" s="6">
        <v>10</v>
      </c>
      <c r="K173" s="5">
        <v>8</v>
      </c>
      <c r="L173" s="6">
        <v>60</v>
      </c>
      <c r="M173" s="5">
        <v>8</v>
      </c>
      <c r="N173" s="6">
        <v>100</v>
      </c>
      <c r="O173" s="5">
        <v>1770</v>
      </c>
      <c r="P173" s="24">
        <v>73.482096523092892</v>
      </c>
      <c r="Q173" s="8" t="s">
        <v>26</v>
      </c>
      <c r="R173" s="7">
        <v>4.5</v>
      </c>
      <c r="S173" s="8">
        <f t="shared" si="4"/>
        <v>69.75</v>
      </c>
      <c r="T173" s="7">
        <v>397</v>
      </c>
      <c r="U173" s="35">
        <v>55.964757709251103</v>
      </c>
      <c r="V173" s="7">
        <v>1759</v>
      </c>
      <c r="W173" s="42">
        <v>48.03928207072758</v>
      </c>
    </row>
    <row r="174" spans="1:23" x14ac:dyDescent="0.25">
      <c r="A174" s="30" t="s">
        <v>50</v>
      </c>
      <c r="B174" s="31">
        <v>15</v>
      </c>
      <c r="C174" s="32" t="s">
        <v>22</v>
      </c>
      <c r="D174" s="31" t="s">
        <v>19</v>
      </c>
      <c r="E174" s="33">
        <v>30</v>
      </c>
      <c r="F174" s="34">
        <v>85</v>
      </c>
      <c r="G174" s="5">
        <v>0</v>
      </c>
      <c r="H174" s="6">
        <v>0</v>
      </c>
      <c r="I174" s="5" t="s">
        <v>23</v>
      </c>
      <c r="J174" s="6">
        <v>1</v>
      </c>
      <c r="K174" s="5">
        <v>2</v>
      </c>
      <c r="L174" s="6">
        <v>1</v>
      </c>
      <c r="M174" s="5">
        <v>2</v>
      </c>
      <c r="N174" s="6">
        <v>5</v>
      </c>
      <c r="O174" s="5">
        <v>67</v>
      </c>
      <c r="P174" s="24">
        <v>2.7815256875973016</v>
      </c>
      <c r="Q174" s="8">
        <v>16</v>
      </c>
      <c r="R174" s="7">
        <v>4.5</v>
      </c>
      <c r="S174" s="8">
        <f t="shared" si="4"/>
        <v>72</v>
      </c>
      <c r="T174" s="7">
        <v>413</v>
      </c>
      <c r="U174" s="35">
        <v>58.220264317180614</v>
      </c>
      <c r="V174" s="7">
        <v>2322</v>
      </c>
      <c r="W174" s="42">
        <v>62.527150690784779</v>
      </c>
    </row>
    <row r="175" spans="1:23" x14ac:dyDescent="0.25">
      <c r="A175" s="30" t="s">
        <v>50</v>
      </c>
      <c r="B175" s="31">
        <v>15</v>
      </c>
      <c r="C175" s="32" t="s">
        <v>22</v>
      </c>
      <c r="D175" s="31" t="s">
        <v>65</v>
      </c>
      <c r="E175" s="33">
        <v>71</v>
      </c>
      <c r="F175" s="34">
        <v>85</v>
      </c>
      <c r="G175" s="5">
        <v>0</v>
      </c>
      <c r="H175" s="6">
        <v>0</v>
      </c>
      <c r="I175" s="5" t="s">
        <v>23</v>
      </c>
      <c r="J175" s="6">
        <v>1</v>
      </c>
      <c r="K175" s="5">
        <v>2</v>
      </c>
      <c r="L175" s="6">
        <v>1</v>
      </c>
      <c r="M175" s="5">
        <v>3</v>
      </c>
      <c r="N175" s="6">
        <v>5</v>
      </c>
      <c r="O175" s="5">
        <v>67</v>
      </c>
      <c r="P175" s="24">
        <v>2.7815256875973016</v>
      </c>
      <c r="Q175" s="8" t="s">
        <v>57</v>
      </c>
      <c r="R175" s="7">
        <v>4.5</v>
      </c>
      <c r="S175" s="8">
        <f t="shared" si="4"/>
        <v>70.649999999999991</v>
      </c>
      <c r="T175" s="7">
        <v>427</v>
      </c>
      <c r="U175" s="35">
        <v>60.193832599118942</v>
      </c>
      <c r="V175" s="7">
        <v>2592</v>
      </c>
      <c r="W175" s="42">
        <v>68.799285402790133</v>
      </c>
    </row>
    <row r="176" spans="1:23" x14ac:dyDescent="0.25">
      <c r="A176" s="30" t="s">
        <v>50</v>
      </c>
      <c r="B176" s="31">
        <v>15</v>
      </c>
      <c r="C176" s="32" t="s">
        <v>22</v>
      </c>
      <c r="D176" s="31" t="s">
        <v>70</v>
      </c>
      <c r="E176" s="33">
        <v>139</v>
      </c>
      <c r="F176" s="34">
        <v>95</v>
      </c>
      <c r="G176" s="5">
        <v>0</v>
      </c>
      <c r="H176" s="6">
        <v>0</v>
      </c>
      <c r="I176" s="5" t="s">
        <v>23</v>
      </c>
      <c r="J176" s="6">
        <v>1</v>
      </c>
      <c r="K176" s="5">
        <v>2</v>
      </c>
      <c r="L176" s="6">
        <v>1</v>
      </c>
      <c r="M176" s="5">
        <v>2</v>
      </c>
      <c r="N176" s="6">
        <v>10</v>
      </c>
      <c r="O176" s="5">
        <v>104.5</v>
      </c>
      <c r="P176" s="24">
        <v>4.3383497664763881</v>
      </c>
      <c r="Q176" s="8" t="s">
        <v>33</v>
      </c>
      <c r="R176" s="7">
        <v>4.5</v>
      </c>
      <c r="S176" s="8">
        <f t="shared" si="4"/>
        <v>71.55</v>
      </c>
      <c r="T176" s="7">
        <v>423</v>
      </c>
      <c r="U176" s="35">
        <v>59.629955947136565</v>
      </c>
      <c r="V176" s="7">
        <v>3092</v>
      </c>
      <c r="W176" s="42">
        <v>73.19371178738588</v>
      </c>
    </row>
    <row r="177" spans="1:23" x14ac:dyDescent="0.25">
      <c r="A177" s="30" t="s">
        <v>50</v>
      </c>
      <c r="B177" s="31">
        <v>15</v>
      </c>
      <c r="C177" s="32" t="s">
        <v>22</v>
      </c>
      <c r="D177" s="31" t="s">
        <v>73</v>
      </c>
      <c r="E177" s="33">
        <v>146</v>
      </c>
      <c r="F177" s="34">
        <v>80</v>
      </c>
      <c r="G177" s="5">
        <v>0</v>
      </c>
      <c r="H177" s="6">
        <v>0</v>
      </c>
      <c r="I177" s="5" t="s">
        <v>23</v>
      </c>
      <c r="J177" s="6">
        <v>1</v>
      </c>
      <c r="K177" s="5">
        <v>2</v>
      </c>
      <c r="L177" s="6">
        <v>5</v>
      </c>
      <c r="M177" s="5">
        <v>2</v>
      </c>
      <c r="N177" s="6">
        <v>10</v>
      </c>
      <c r="O177" s="5">
        <v>162.5</v>
      </c>
      <c r="P177" s="24">
        <v>6.7462376751427096</v>
      </c>
      <c r="Q177" s="8" t="s">
        <v>55</v>
      </c>
      <c r="R177" s="7">
        <v>4.5</v>
      </c>
      <c r="S177" s="8">
        <f t="shared" si="4"/>
        <v>70.2</v>
      </c>
      <c r="T177" s="7">
        <v>414</v>
      </c>
      <c r="U177" s="35">
        <v>58.36123348017621</v>
      </c>
      <c r="V177" s="7">
        <v>2206</v>
      </c>
      <c r="W177" s="42">
        <v>64.578204354019576</v>
      </c>
    </row>
    <row r="178" spans="1:23" x14ac:dyDescent="0.25">
      <c r="A178" s="30" t="s">
        <v>52</v>
      </c>
      <c r="B178" s="31">
        <v>17</v>
      </c>
      <c r="C178" s="32" t="s">
        <v>18</v>
      </c>
      <c r="D178" s="31" t="s">
        <v>19</v>
      </c>
      <c r="E178" s="33">
        <v>33</v>
      </c>
      <c r="F178" s="34">
        <v>85</v>
      </c>
      <c r="G178" s="5">
        <v>0</v>
      </c>
      <c r="H178" s="6">
        <v>0</v>
      </c>
      <c r="I178" s="5" t="s">
        <v>23</v>
      </c>
      <c r="J178" s="6">
        <v>1</v>
      </c>
      <c r="K178" s="5">
        <v>2</v>
      </c>
      <c r="L178" s="6">
        <v>1</v>
      </c>
      <c r="M178" s="5">
        <v>2</v>
      </c>
      <c r="N178" s="6">
        <v>5</v>
      </c>
      <c r="O178" s="5">
        <v>67</v>
      </c>
      <c r="P178" s="24">
        <v>2.7815256875973016</v>
      </c>
      <c r="Q178" s="8" t="s">
        <v>53</v>
      </c>
      <c r="R178" s="7">
        <v>4.5</v>
      </c>
      <c r="S178" s="8">
        <f t="shared" ref="S178:S209" si="5">Q178*R178</f>
        <v>68.850000000000009</v>
      </c>
      <c r="T178" s="7">
        <v>428</v>
      </c>
      <c r="U178" s="35">
        <v>60.334801762114537</v>
      </c>
      <c r="V178" s="7">
        <v>3492</v>
      </c>
      <c r="W178" s="42">
        <v>94.888917634123445</v>
      </c>
    </row>
    <row r="179" spans="1:23" x14ac:dyDescent="0.25">
      <c r="A179" s="30" t="s">
        <v>52</v>
      </c>
      <c r="B179" s="31">
        <v>17</v>
      </c>
      <c r="C179" s="32" t="s">
        <v>18</v>
      </c>
      <c r="D179" s="31" t="s">
        <v>65</v>
      </c>
      <c r="E179" s="33">
        <v>76</v>
      </c>
      <c r="F179" s="34">
        <v>85</v>
      </c>
      <c r="G179" s="5">
        <v>0</v>
      </c>
      <c r="H179" s="6">
        <v>0</v>
      </c>
      <c r="I179" s="5" t="s">
        <v>23</v>
      </c>
      <c r="J179" s="6">
        <v>1</v>
      </c>
      <c r="K179" s="5">
        <v>2</v>
      </c>
      <c r="L179" s="6">
        <v>1</v>
      </c>
      <c r="M179" s="5">
        <v>2</v>
      </c>
      <c r="N179" s="6">
        <v>10</v>
      </c>
      <c r="O179" s="5">
        <v>104.5</v>
      </c>
      <c r="P179" s="24">
        <v>4.3383497664763881</v>
      </c>
      <c r="Q179" s="8" t="s">
        <v>36</v>
      </c>
      <c r="R179" s="7">
        <v>4.5</v>
      </c>
      <c r="S179" s="8">
        <f t="shared" si="5"/>
        <v>74.25</v>
      </c>
      <c r="T179" s="7">
        <v>439</v>
      </c>
      <c r="U179" s="35">
        <v>61.885462555066077</v>
      </c>
      <c r="V179" s="7">
        <v>3412</v>
      </c>
      <c r="W179" s="42">
        <v>83.817946312921535</v>
      </c>
    </row>
    <row r="180" spans="1:23" x14ac:dyDescent="0.25">
      <c r="A180" s="30" t="s">
        <v>52</v>
      </c>
      <c r="B180" s="31">
        <v>17</v>
      </c>
      <c r="C180" s="32" t="s">
        <v>18</v>
      </c>
      <c r="D180" s="31" t="s">
        <v>70</v>
      </c>
      <c r="E180" s="33">
        <v>112</v>
      </c>
      <c r="F180" s="34">
        <v>100</v>
      </c>
      <c r="G180" s="5">
        <v>0</v>
      </c>
      <c r="H180" s="6">
        <v>0</v>
      </c>
      <c r="I180" s="5" t="s">
        <v>23</v>
      </c>
      <c r="J180" s="6">
        <v>1</v>
      </c>
      <c r="K180" s="5">
        <v>2</v>
      </c>
      <c r="L180" s="6">
        <v>1</v>
      </c>
      <c r="M180" s="5">
        <v>2</v>
      </c>
      <c r="N180" s="6">
        <v>10</v>
      </c>
      <c r="O180" s="5">
        <v>104.5</v>
      </c>
      <c r="P180" s="24">
        <v>4.3383497664763881</v>
      </c>
      <c r="Q180" s="8" t="s">
        <v>57</v>
      </c>
      <c r="R180" s="7">
        <v>4.5</v>
      </c>
      <c r="S180" s="8">
        <f t="shared" si="5"/>
        <v>70.649999999999991</v>
      </c>
      <c r="T180" s="7">
        <v>448</v>
      </c>
      <c r="U180" s="35">
        <v>63.154185022026432</v>
      </c>
      <c r="V180" s="7">
        <v>4354</v>
      </c>
      <c r="W180" s="42">
        <v>93.628085191082803</v>
      </c>
    </row>
    <row r="181" spans="1:23" x14ac:dyDescent="0.25">
      <c r="A181" s="30" t="s">
        <v>52</v>
      </c>
      <c r="B181" s="31">
        <v>17</v>
      </c>
      <c r="C181" s="32" t="s">
        <v>18</v>
      </c>
      <c r="D181" s="31" t="s">
        <v>73</v>
      </c>
      <c r="E181" s="33">
        <v>180</v>
      </c>
      <c r="F181" s="34">
        <v>90</v>
      </c>
      <c r="G181" s="5">
        <v>0</v>
      </c>
      <c r="H181" s="6">
        <v>0</v>
      </c>
      <c r="I181" s="5" t="s">
        <v>23</v>
      </c>
      <c r="J181" s="6">
        <v>1</v>
      </c>
      <c r="K181" s="5">
        <v>2</v>
      </c>
      <c r="L181" s="6">
        <v>1</v>
      </c>
      <c r="M181" s="5">
        <v>2</v>
      </c>
      <c r="N181" s="6">
        <v>10</v>
      </c>
      <c r="O181" s="5">
        <v>104.5</v>
      </c>
      <c r="P181" s="24">
        <v>4.3383497664763881</v>
      </c>
      <c r="Q181" s="8" t="s">
        <v>34</v>
      </c>
      <c r="R181" s="7">
        <v>4.5</v>
      </c>
      <c r="S181" s="8">
        <f t="shared" si="5"/>
        <v>74.7</v>
      </c>
      <c r="T181" s="7">
        <v>439</v>
      </c>
      <c r="U181" s="35">
        <v>61.885462555066077</v>
      </c>
      <c r="V181" s="7">
        <v>3641</v>
      </c>
      <c r="W181" s="42">
        <v>83.965512772426067</v>
      </c>
    </row>
    <row r="182" spans="1:23" x14ac:dyDescent="0.25">
      <c r="A182" s="30" t="s">
        <v>52</v>
      </c>
      <c r="B182" s="31">
        <v>17</v>
      </c>
      <c r="C182" s="32" t="s">
        <v>22</v>
      </c>
      <c r="D182" s="31" t="s">
        <v>19</v>
      </c>
      <c r="E182" s="33">
        <v>34</v>
      </c>
      <c r="F182" s="34">
        <v>90</v>
      </c>
      <c r="G182" s="5">
        <v>0</v>
      </c>
      <c r="H182" s="6">
        <v>0</v>
      </c>
      <c r="I182" s="5" t="s">
        <v>23</v>
      </c>
      <c r="J182" s="6">
        <v>1</v>
      </c>
      <c r="K182" s="5">
        <v>2</v>
      </c>
      <c r="L182" s="6">
        <v>1</v>
      </c>
      <c r="M182" s="5">
        <v>2</v>
      </c>
      <c r="N182" s="6">
        <v>5</v>
      </c>
      <c r="O182" s="5">
        <v>67</v>
      </c>
      <c r="P182" s="24">
        <v>2.7815256875973016</v>
      </c>
      <c r="Q182" s="8" t="s">
        <v>33</v>
      </c>
      <c r="R182" s="7">
        <v>4.5</v>
      </c>
      <c r="S182" s="8">
        <f t="shared" si="5"/>
        <v>71.55</v>
      </c>
      <c r="T182" s="7">
        <v>429</v>
      </c>
      <c r="U182" s="35">
        <v>60.475770925110133</v>
      </c>
      <c r="V182" s="7">
        <v>3402</v>
      </c>
      <c r="W182" s="42">
        <v>83.817126269956461</v>
      </c>
    </row>
    <row r="183" spans="1:23" x14ac:dyDescent="0.25">
      <c r="A183" s="30" t="s">
        <v>52</v>
      </c>
      <c r="B183" s="31">
        <v>17</v>
      </c>
      <c r="C183" s="32" t="s">
        <v>22</v>
      </c>
      <c r="D183" s="31" t="s">
        <v>65</v>
      </c>
      <c r="E183" s="33">
        <v>75</v>
      </c>
      <c r="F183" s="34">
        <v>85</v>
      </c>
      <c r="G183" s="5">
        <v>0</v>
      </c>
      <c r="H183" s="6">
        <v>0</v>
      </c>
      <c r="I183" s="5" t="s">
        <v>23</v>
      </c>
      <c r="J183" s="6">
        <v>1</v>
      </c>
      <c r="K183" s="5">
        <v>2</v>
      </c>
      <c r="L183" s="6">
        <v>1</v>
      </c>
      <c r="M183" s="5">
        <v>2</v>
      </c>
      <c r="N183" s="6">
        <v>5</v>
      </c>
      <c r="O183" s="5">
        <v>67</v>
      </c>
      <c r="P183" s="24">
        <v>2.7815256875973016</v>
      </c>
      <c r="Q183" s="8" t="s">
        <v>57</v>
      </c>
      <c r="R183" s="7">
        <v>4.5</v>
      </c>
      <c r="S183" s="8">
        <f t="shared" si="5"/>
        <v>70.649999999999991</v>
      </c>
      <c r="T183" s="7">
        <v>440</v>
      </c>
      <c r="U183" s="35">
        <v>62.026431718061673</v>
      </c>
      <c r="V183" s="7">
        <v>3190</v>
      </c>
      <c r="W183" s="42">
        <v>82.170288497564641</v>
      </c>
    </row>
    <row r="184" spans="1:23" x14ac:dyDescent="0.25">
      <c r="A184" s="30" t="s">
        <v>52</v>
      </c>
      <c r="B184" s="31">
        <v>17</v>
      </c>
      <c r="C184" s="32" t="s">
        <v>22</v>
      </c>
      <c r="D184" s="31" t="s">
        <v>70</v>
      </c>
      <c r="E184" s="33">
        <v>111</v>
      </c>
      <c r="F184" s="34">
        <v>95</v>
      </c>
      <c r="G184" s="5">
        <v>0</v>
      </c>
      <c r="H184" s="6">
        <v>0</v>
      </c>
      <c r="I184" s="5" t="s">
        <v>23</v>
      </c>
      <c r="J184" s="6">
        <v>1</v>
      </c>
      <c r="K184" s="5">
        <v>2</v>
      </c>
      <c r="L184" s="6">
        <v>1</v>
      </c>
      <c r="M184" s="5">
        <v>2</v>
      </c>
      <c r="N184" s="6">
        <v>5</v>
      </c>
      <c r="O184" s="5">
        <v>67</v>
      </c>
      <c r="P184" s="24">
        <v>2.7815256875973016</v>
      </c>
      <c r="Q184" s="8" t="s">
        <v>59</v>
      </c>
      <c r="R184" s="7">
        <v>4.5</v>
      </c>
      <c r="S184" s="8">
        <f t="shared" si="5"/>
        <v>73.8</v>
      </c>
      <c r="T184" s="7">
        <v>442</v>
      </c>
      <c r="U184" s="35">
        <v>62.308370044052865</v>
      </c>
      <c r="V184" s="7">
        <v>4115</v>
      </c>
      <c r="W184" s="42">
        <v>90.380658286816271</v>
      </c>
    </row>
    <row r="185" spans="1:23" x14ac:dyDescent="0.25">
      <c r="A185" s="30" t="s">
        <v>52</v>
      </c>
      <c r="B185" s="31">
        <v>17</v>
      </c>
      <c r="C185" s="32" t="s">
        <v>22</v>
      </c>
      <c r="D185" s="31" t="s">
        <v>73</v>
      </c>
      <c r="E185" s="33">
        <v>179</v>
      </c>
      <c r="F185" s="34">
        <v>98</v>
      </c>
      <c r="G185" s="5">
        <v>0</v>
      </c>
      <c r="H185" s="6">
        <v>0</v>
      </c>
      <c r="I185" s="5" t="s">
        <v>23</v>
      </c>
      <c r="J185" s="6">
        <v>1</v>
      </c>
      <c r="K185" s="5">
        <v>2</v>
      </c>
      <c r="L185" s="6">
        <v>1</v>
      </c>
      <c r="M185" s="5">
        <v>2</v>
      </c>
      <c r="N185" s="6">
        <v>5</v>
      </c>
      <c r="O185" s="5">
        <v>67</v>
      </c>
      <c r="P185" s="24">
        <v>2.7815256875973016</v>
      </c>
      <c r="Q185" s="8" t="s">
        <v>26</v>
      </c>
      <c r="R185" s="7">
        <v>4.5</v>
      </c>
      <c r="S185" s="8">
        <f t="shared" si="5"/>
        <v>69.75</v>
      </c>
      <c r="T185" s="7">
        <v>442</v>
      </c>
      <c r="U185" s="35">
        <v>62.308370044052865</v>
      </c>
      <c r="V185" s="7">
        <v>3716</v>
      </c>
      <c r="W185" s="42">
        <v>83.71264138409704</v>
      </c>
    </row>
    <row r="186" spans="1:23" x14ac:dyDescent="0.25">
      <c r="A186" s="30" t="s">
        <v>60</v>
      </c>
      <c r="B186" s="31">
        <v>21</v>
      </c>
      <c r="C186" s="32" t="s">
        <v>18</v>
      </c>
      <c r="D186" s="31" t="s">
        <v>19</v>
      </c>
      <c r="E186" s="33">
        <v>41</v>
      </c>
      <c r="F186" s="34">
        <v>100</v>
      </c>
      <c r="G186" s="5">
        <v>0</v>
      </c>
      <c r="H186" s="6">
        <v>0</v>
      </c>
      <c r="I186" s="5" t="s">
        <v>20</v>
      </c>
      <c r="J186" s="6">
        <v>10</v>
      </c>
      <c r="K186" s="5">
        <v>5</v>
      </c>
      <c r="L186" s="6">
        <v>30</v>
      </c>
      <c r="M186" s="5">
        <v>8</v>
      </c>
      <c r="N186" s="6">
        <v>30</v>
      </c>
      <c r="O186" s="5">
        <v>810</v>
      </c>
      <c r="P186" s="24">
        <v>33.627400103788275</v>
      </c>
      <c r="Q186" s="8" t="s">
        <v>24</v>
      </c>
      <c r="R186" s="7">
        <v>4.5</v>
      </c>
      <c r="S186" s="8">
        <f t="shared" si="5"/>
        <v>73.350000000000009</v>
      </c>
      <c r="T186" s="7">
        <v>426</v>
      </c>
      <c r="U186" s="35">
        <v>60.052863436123346</v>
      </c>
      <c r="V186" s="7">
        <v>3851</v>
      </c>
      <c r="W186" s="42">
        <v>83.882564301967221</v>
      </c>
    </row>
    <row r="187" spans="1:23" x14ac:dyDescent="0.25">
      <c r="A187" s="30" t="s">
        <v>60</v>
      </c>
      <c r="B187" s="31">
        <v>21</v>
      </c>
      <c r="C187" s="32" t="s">
        <v>18</v>
      </c>
      <c r="D187" s="31" t="s">
        <v>65</v>
      </c>
      <c r="E187" s="33">
        <v>68</v>
      </c>
      <c r="F187" s="34">
        <v>90</v>
      </c>
      <c r="G187" s="5">
        <v>0</v>
      </c>
      <c r="H187" s="6">
        <v>0</v>
      </c>
      <c r="I187" s="5" t="s">
        <v>38</v>
      </c>
      <c r="J187" s="6">
        <v>10</v>
      </c>
      <c r="K187" s="5">
        <v>5</v>
      </c>
      <c r="L187" s="6">
        <v>20</v>
      </c>
      <c r="M187" s="5">
        <v>3</v>
      </c>
      <c r="N187" s="6">
        <v>20</v>
      </c>
      <c r="O187" s="5">
        <v>590</v>
      </c>
      <c r="P187" s="24">
        <v>24.494032174364296</v>
      </c>
      <c r="Q187" s="8" t="s">
        <v>68</v>
      </c>
      <c r="R187" s="7">
        <v>4.5</v>
      </c>
      <c r="S187" s="8">
        <f t="shared" si="5"/>
        <v>66.600000000000009</v>
      </c>
      <c r="T187" s="7">
        <v>443</v>
      </c>
      <c r="U187" s="35">
        <v>62.44933920704846</v>
      </c>
      <c r="V187" s="7">
        <v>2439</v>
      </c>
      <c r="W187" s="42">
        <v>62.517158806662174</v>
      </c>
    </row>
    <row r="188" spans="1:23" x14ac:dyDescent="0.25">
      <c r="A188" s="30" t="s">
        <v>60</v>
      </c>
      <c r="B188" s="31">
        <v>21</v>
      </c>
      <c r="C188" s="32" t="s">
        <v>18</v>
      </c>
      <c r="D188" s="31" t="s">
        <v>70</v>
      </c>
      <c r="E188" s="33">
        <v>109</v>
      </c>
      <c r="F188" s="34">
        <v>100</v>
      </c>
      <c r="G188" s="5">
        <v>0</v>
      </c>
      <c r="H188" s="6">
        <v>0</v>
      </c>
      <c r="I188" s="5" t="s">
        <v>38</v>
      </c>
      <c r="J188" s="6">
        <v>10</v>
      </c>
      <c r="K188" s="5">
        <v>5</v>
      </c>
      <c r="L188" s="6">
        <v>20</v>
      </c>
      <c r="M188" s="5">
        <v>3</v>
      </c>
      <c r="N188" s="6">
        <v>20</v>
      </c>
      <c r="O188" s="5">
        <v>590</v>
      </c>
      <c r="P188" s="24">
        <v>24.494032174364296</v>
      </c>
      <c r="Q188" s="8" t="s">
        <v>34</v>
      </c>
      <c r="R188" s="7">
        <v>4.5</v>
      </c>
      <c r="S188" s="8">
        <f t="shared" si="5"/>
        <v>74.7</v>
      </c>
      <c r="T188" s="7">
        <v>418</v>
      </c>
      <c r="U188" s="35">
        <v>58.925110132158594</v>
      </c>
      <c r="V188" s="7">
        <v>3914</v>
      </c>
      <c r="W188" s="42">
        <v>85.316265060240951</v>
      </c>
    </row>
    <row r="189" spans="1:23" x14ac:dyDescent="0.25">
      <c r="A189" s="30" t="s">
        <v>60</v>
      </c>
      <c r="B189" s="31">
        <v>21</v>
      </c>
      <c r="C189" s="32" t="s">
        <v>18</v>
      </c>
      <c r="D189" s="31" t="s">
        <v>73</v>
      </c>
      <c r="E189" s="33">
        <v>164</v>
      </c>
      <c r="F189" s="34">
        <v>75</v>
      </c>
      <c r="G189" s="5">
        <v>0</v>
      </c>
      <c r="H189" s="6">
        <v>0</v>
      </c>
      <c r="I189" s="5" t="s">
        <v>38</v>
      </c>
      <c r="J189" s="6">
        <v>15</v>
      </c>
      <c r="K189" s="5">
        <v>5</v>
      </c>
      <c r="L189" s="6">
        <v>20</v>
      </c>
      <c r="M189" s="5">
        <v>3</v>
      </c>
      <c r="N189" s="6">
        <v>20</v>
      </c>
      <c r="O189" s="5">
        <v>665</v>
      </c>
      <c r="P189" s="24">
        <v>27.60768033212247</v>
      </c>
      <c r="Q189" s="8" t="s">
        <v>26</v>
      </c>
      <c r="R189" s="7">
        <v>4.5</v>
      </c>
      <c r="S189" s="8">
        <f t="shared" si="5"/>
        <v>69.75</v>
      </c>
      <c r="T189" s="7">
        <v>417</v>
      </c>
      <c r="U189" s="35">
        <v>58.784140969162998</v>
      </c>
      <c r="V189" s="7">
        <v>2217</v>
      </c>
      <c r="W189" s="42">
        <v>69.172275083159278</v>
      </c>
    </row>
    <row r="190" spans="1:23" x14ac:dyDescent="0.25">
      <c r="A190" s="30" t="s">
        <v>60</v>
      </c>
      <c r="B190" s="31">
        <v>21</v>
      </c>
      <c r="C190" s="32" t="s">
        <v>22</v>
      </c>
      <c r="D190" s="31" t="s">
        <v>19</v>
      </c>
      <c r="E190" s="33">
        <v>42</v>
      </c>
      <c r="F190" s="34">
        <v>95</v>
      </c>
      <c r="G190" s="5">
        <v>0</v>
      </c>
      <c r="H190" s="6">
        <v>0</v>
      </c>
      <c r="I190" s="5" t="s">
        <v>23</v>
      </c>
      <c r="J190" s="6">
        <v>1</v>
      </c>
      <c r="K190" s="5">
        <v>2</v>
      </c>
      <c r="L190" s="6">
        <v>1</v>
      </c>
      <c r="M190" s="5">
        <v>2</v>
      </c>
      <c r="N190" s="6">
        <v>10</v>
      </c>
      <c r="O190" s="5">
        <v>104.5</v>
      </c>
      <c r="P190" s="24">
        <v>4.3383497664763881</v>
      </c>
      <c r="Q190" s="8" t="s">
        <v>47</v>
      </c>
      <c r="R190" s="7">
        <v>4.5</v>
      </c>
      <c r="S190" s="8">
        <f t="shared" si="5"/>
        <v>69.3</v>
      </c>
      <c r="T190" s="7">
        <v>438</v>
      </c>
      <c r="U190" s="35">
        <v>61.744493392070481</v>
      </c>
      <c r="V190" s="7">
        <v>4276</v>
      </c>
      <c r="W190" s="42">
        <v>100.9286915919937</v>
      </c>
    </row>
    <row r="191" spans="1:23" x14ac:dyDescent="0.25">
      <c r="A191" s="30" t="s">
        <v>60</v>
      </c>
      <c r="B191" s="31">
        <v>21</v>
      </c>
      <c r="C191" s="32" t="s">
        <v>22</v>
      </c>
      <c r="D191" s="31" t="s">
        <v>65</v>
      </c>
      <c r="E191" s="33">
        <v>67</v>
      </c>
      <c r="F191" s="34">
        <v>75</v>
      </c>
      <c r="G191" s="5">
        <v>0</v>
      </c>
      <c r="H191" s="6">
        <v>0</v>
      </c>
      <c r="I191" s="5" t="s">
        <v>23</v>
      </c>
      <c r="J191" s="6">
        <v>1</v>
      </c>
      <c r="K191" s="5">
        <v>2</v>
      </c>
      <c r="L191" s="6">
        <v>1</v>
      </c>
      <c r="M191" s="5">
        <v>2</v>
      </c>
      <c r="N191" s="6">
        <v>5</v>
      </c>
      <c r="O191" s="5">
        <v>67</v>
      </c>
      <c r="P191" s="24">
        <v>2.7815256875973016</v>
      </c>
      <c r="Q191" s="8" t="s">
        <v>31</v>
      </c>
      <c r="R191" s="7">
        <v>4.5</v>
      </c>
      <c r="S191" s="8">
        <f t="shared" si="5"/>
        <v>72.899999999999991</v>
      </c>
      <c r="T191" s="7">
        <v>436</v>
      </c>
      <c r="U191" s="35">
        <v>61.462555066079297</v>
      </c>
      <c r="V191" s="7">
        <v>3347</v>
      </c>
      <c r="W191" s="42">
        <v>95.562681692905954</v>
      </c>
    </row>
    <row r="192" spans="1:23" x14ac:dyDescent="0.25">
      <c r="A192" s="30" t="s">
        <v>60</v>
      </c>
      <c r="B192" s="31">
        <v>21</v>
      </c>
      <c r="C192" s="32" t="s">
        <v>22</v>
      </c>
      <c r="D192" s="31" t="s">
        <v>70</v>
      </c>
      <c r="E192" s="33">
        <v>110</v>
      </c>
      <c r="F192" s="34">
        <v>95</v>
      </c>
      <c r="G192" s="5">
        <v>0</v>
      </c>
      <c r="H192" s="6">
        <v>0</v>
      </c>
      <c r="I192" s="5" t="s">
        <v>23</v>
      </c>
      <c r="J192" s="6">
        <v>1</v>
      </c>
      <c r="K192" s="5">
        <v>2</v>
      </c>
      <c r="L192" s="6">
        <v>1</v>
      </c>
      <c r="M192" s="5">
        <v>2</v>
      </c>
      <c r="N192" s="6">
        <v>5</v>
      </c>
      <c r="O192" s="5">
        <v>67</v>
      </c>
      <c r="P192" s="24">
        <v>2.7815256875973016</v>
      </c>
      <c r="Q192" s="8" t="s">
        <v>55</v>
      </c>
      <c r="R192" s="7">
        <v>4.5</v>
      </c>
      <c r="S192" s="8">
        <f t="shared" si="5"/>
        <v>70.2</v>
      </c>
      <c r="T192" s="7">
        <v>440</v>
      </c>
      <c r="U192" s="35">
        <v>62.026431718061673</v>
      </c>
      <c r="V192" s="7">
        <v>4161</v>
      </c>
      <c r="W192" s="42">
        <v>96.514423076923066</v>
      </c>
    </row>
    <row r="193" spans="1:23" x14ac:dyDescent="0.25">
      <c r="A193" s="30" t="s">
        <v>60</v>
      </c>
      <c r="B193" s="31">
        <v>21</v>
      </c>
      <c r="C193" s="32" t="s">
        <v>22</v>
      </c>
      <c r="D193" s="31" t="s">
        <v>73</v>
      </c>
      <c r="E193" s="33">
        <v>163</v>
      </c>
      <c r="F193" s="34">
        <v>90</v>
      </c>
      <c r="G193" s="5">
        <v>0</v>
      </c>
      <c r="H193" s="6">
        <v>0</v>
      </c>
      <c r="I193" s="5" t="s">
        <v>23</v>
      </c>
      <c r="J193" s="6">
        <v>1</v>
      </c>
      <c r="K193" s="5">
        <v>2</v>
      </c>
      <c r="L193" s="6">
        <v>1</v>
      </c>
      <c r="M193" s="5">
        <v>2</v>
      </c>
      <c r="N193" s="6">
        <v>5</v>
      </c>
      <c r="O193" s="5">
        <v>67</v>
      </c>
      <c r="P193" s="24">
        <v>2.7815256875973016</v>
      </c>
      <c r="Q193" s="8" t="s">
        <v>39</v>
      </c>
      <c r="R193" s="7">
        <v>4.5</v>
      </c>
      <c r="S193" s="8">
        <f t="shared" si="5"/>
        <v>72.45</v>
      </c>
      <c r="T193" s="7">
        <v>436</v>
      </c>
      <c r="U193" s="35">
        <v>61.462555066079297</v>
      </c>
      <c r="V193" s="7">
        <v>3840</v>
      </c>
      <c r="W193" s="42">
        <v>91.933063612361593</v>
      </c>
    </row>
    <row r="194" spans="1:23" x14ac:dyDescent="0.25">
      <c r="A194" s="30" t="s">
        <v>56</v>
      </c>
      <c r="B194" s="31">
        <v>19</v>
      </c>
      <c r="C194" s="32" t="s">
        <v>18</v>
      </c>
      <c r="D194" s="31" t="s">
        <v>19</v>
      </c>
      <c r="E194" s="33">
        <v>37</v>
      </c>
      <c r="F194" s="34">
        <v>100</v>
      </c>
      <c r="G194" s="5">
        <v>0</v>
      </c>
      <c r="H194" s="6">
        <v>0</v>
      </c>
      <c r="I194" s="5" t="s">
        <v>23</v>
      </c>
      <c r="J194" s="6">
        <v>1</v>
      </c>
      <c r="K194" s="5">
        <v>2</v>
      </c>
      <c r="L194" s="6">
        <v>1</v>
      </c>
      <c r="M194" s="5">
        <v>2</v>
      </c>
      <c r="N194" s="6">
        <v>5</v>
      </c>
      <c r="O194" s="5">
        <v>67</v>
      </c>
      <c r="P194" s="24">
        <v>2.7815256875973016</v>
      </c>
      <c r="Q194" s="8" t="s">
        <v>24</v>
      </c>
      <c r="R194" s="7">
        <v>4.5</v>
      </c>
      <c r="S194" s="8">
        <f t="shared" si="5"/>
        <v>73.350000000000009</v>
      </c>
      <c r="T194" s="7">
        <v>407</v>
      </c>
      <c r="U194" s="35">
        <v>57.374449339207047</v>
      </c>
      <c r="V194" s="7">
        <v>3606</v>
      </c>
      <c r="W194" s="42">
        <v>82.212734206599237</v>
      </c>
    </row>
    <row r="195" spans="1:23" x14ac:dyDescent="0.25">
      <c r="A195" s="30" t="s">
        <v>56</v>
      </c>
      <c r="B195" s="31">
        <v>19</v>
      </c>
      <c r="C195" s="32" t="s">
        <v>18</v>
      </c>
      <c r="D195" s="31" t="s">
        <v>65</v>
      </c>
      <c r="E195" s="33">
        <v>92</v>
      </c>
      <c r="F195" s="34">
        <v>90</v>
      </c>
      <c r="G195" s="5">
        <v>0</v>
      </c>
      <c r="H195" s="6">
        <v>0</v>
      </c>
      <c r="I195" s="5" t="s">
        <v>23</v>
      </c>
      <c r="J195" s="6">
        <v>1</v>
      </c>
      <c r="K195" s="5">
        <v>2</v>
      </c>
      <c r="L195" s="6">
        <v>1</v>
      </c>
      <c r="M195" s="5">
        <v>2</v>
      </c>
      <c r="N195" s="6">
        <v>1</v>
      </c>
      <c r="O195" s="5">
        <v>37</v>
      </c>
      <c r="P195" s="24">
        <v>1.5360664244940321</v>
      </c>
      <c r="Q195" s="8" t="s">
        <v>69</v>
      </c>
      <c r="R195" s="7">
        <v>4.5</v>
      </c>
      <c r="S195" s="8">
        <f t="shared" si="5"/>
        <v>64.8</v>
      </c>
      <c r="T195" s="7">
        <v>439</v>
      </c>
      <c r="U195" s="35">
        <v>61.885462555066077</v>
      </c>
      <c r="V195" s="7">
        <v>2726</v>
      </c>
      <c r="W195" s="42">
        <v>72.468907308979439</v>
      </c>
    </row>
    <row r="196" spans="1:23" x14ac:dyDescent="0.25">
      <c r="A196" s="30" t="s">
        <v>56</v>
      </c>
      <c r="B196" s="31">
        <v>19</v>
      </c>
      <c r="C196" s="32" t="s">
        <v>18</v>
      </c>
      <c r="D196" s="31" t="s">
        <v>70</v>
      </c>
      <c r="E196" s="33">
        <v>104</v>
      </c>
      <c r="F196" s="34">
        <v>90</v>
      </c>
      <c r="G196" s="5">
        <v>0</v>
      </c>
      <c r="H196" s="6">
        <v>0</v>
      </c>
      <c r="I196" s="5" t="s">
        <v>23</v>
      </c>
      <c r="J196" s="6">
        <v>1</v>
      </c>
      <c r="K196" s="5">
        <v>2</v>
      </c>
      <c r="L196" s="6">
        <v>1</v>
      </c>
      <c r="M196" s="5">
        <v>2</v>
      </c>
      <c r="N196" s="6">
        <v>5</v>
      </c>
      <c r="O196" s="5">
        <v>67</v>
      </c>
      <c r="P196" s="24">
        <v>2.7815256875973016</v>
      </c>
      <c r="Q196" s="8" t="s">
        <v>39</v>
      </c>
      <c r="R196" s="7">
        <v>4.5</v>
      </c>
      <c r="S196" s="8">
        <f t="shared" si="5"/>
        <v>72.45</v>
      </c>
      <c r="T196" s="7">
        <v>440</v>
      </c>
      <c r="U196" s="35">
        <v>62.026431718061673</v>
      </c>
      <c r="V196" s="7">
        <v>3510</v>
      </c>
      <c r="W196" s="42">
        <v>83.268633540372676</v>
      </c>
    </row>
    <row r="197" spans="1:23" x14ac:dyDescent="0.25">
      <c r="A197" s="30" t="s">
        <v>56</v>
      </c>
      <c r="B197" s="31">
        <v>19</v>
      </c>
      <c r="C197" s="32" t="s">
        <v>18</v>
      </c>
      <c r="D197" s="31" t="s">
        <v>73</v>
      </c>
      <c r="E197" s="33">
        <v>185</v>
      </c>
      <c r="F197" s="34">
        <v>98</v>
      </c>
      <c r="G197" s="5">
        <v>0</v>
      </c>
      <c r="H197" s="6">
        <v>0</v>
      </c>
      <c r="I197" s="5" t="s">
        <v>23</v>
      </c>
      <c r="J197" s="6">
        <v>1</v>
      </c>
      <c r="K197" s="5">
        <v>2</v>
      </c>
      <c r="L197" s="6">
        <v>1</v>
      </c>
      <c r="M197" s="5">
        <v>2</v>
      </c>
      <c r="N197" s="6">
        <v>5</v>
      </c>
      <c r="O197" s="5">
        <v>67</v>
      </c>
      <c r="P197" s="24">
        <v>2.7815256875973016</v>
      </c>
      <c r="Q197" s="8" t="s">
        <v>59</v>
      </c>
      <c r="R197" s="7">
        <v>4.5</v>
      </c>
      <c r="S197" s="8">
        <f t="shared" si="5"/>
        <v>73.8</v>
      </c>
      <c r="T197" s="7">
        <v>435</v>
      </c>
      <c r="U197" s="35">
        <v>61.321585903083701</v>
      </c>
      <c r="V197" s="7">
        <v>4177</v>
      </c>
      <c r="W197" s="42">
        <v>90.365088423931383</v>
      </c>
    </row>
    <row r="198" spans="1:23" x14ac:dyDescent="0.25">
      <c r="A198" s="30" t="s">
        <v>56</v>
      </c>
      <c r="B198" s="31">
        <v>19</v>
      </c>
      <c r="C198" s="32" t="s">
        <v>22</v>
      </c>
      <c r="D198" s="31" t="s">
        <v>19</v>
      </c>
      <c r="E198" s="33">
        <v>38</v>
      </c>
      <c r="F198" s="34">
        <v>95</v>
      </c>
      <c r="G198" s="5">
        <v>0</v>
      </c>
      <c r="H198" s="6">
        <v>0</v>
      </c>
      <c r="I198" s="5" t="s">
        <v>23</v>
      </c>
      <c r="J198" s="6">
        <v>1</v>
      </c>
      <c r="K198" s="5">
        <v>2</v>
      </c>
      <c r="L198" s="6">
        <v>1</v>
      </c>
      <c r="M198" s="5">
        <v>2</v>
      </c>
      <c r="N198" s="6">
        <v>1</v>
      </c>
      <c r="O198" s="5">
        <v>37</v>
      </c>
      <c r="P198" s="24">
        <v>1.5360664244940321</v>
      </c>
      <c r="Q198" s="8" t="s">
        <v>57</v>
      </c>
      <c r="R198" s="7">
        <v>4.5</v>
      </c>
      <c r="S198" s="8">
        <f t="shared" si="5"/>
        <v>70.649999999999991</v>
      </c>
      <c r="T198" s="7">
        <v>429</v>
      </c>
      <c r="U198" s="35">
        <v>60.475770925110133</v>
      </c>
      <c r="V198" s="7">
        <v>3175</v>
      </c>
      <c r="W198" s="42">
        <v>75.051359412740581</v>
      </c>
    </row>
    <row r="199" spans="1:23" x14ac:dyDescent="0.25">
      <c r="A199" s="30" t="s">
        <v>56</v>
      </c>
      <c r="B199" s="31">
        <v>19</v>
      </c>
      <c r="C199" s="32" t="s">
        <v>22</v>
      </c>
      <c r="D199" s="31" t="s">
        <v>65</v>
      </c>
      <c r="E199" s="33">
        <v>91</v>
      </c>
      <c r="F199" s="34">
        <v>85</v>
      </c>
      <c r="G199" s="5">
        <v>0</v>
      </c>
      <c r="H199" s="6">
        <v>0</v>
      </c>
      <c r="I199" s="5" t="s">
        <v>23</v>
      </c>
      <c r="J199" s="6">
        <v>1</v>
      </c>
      <c r="K199" s="5">
        <v>2</v>
      </c>
      <c r="L199" s="6">
        <v>1</v>
      </c>
      <c r="M199" s="5">
        <v>2</v>
      </c>
      <c r="N199" s="6">
        <v>1</v>
      </c>
      <c r="O199" s="5">
        <v>37</v>
      </c>
      <c r="P199" s="24">
        <v>1.5360664244940321</v>
      </c>
      <c r="Q199" s="8" t="s">
        <v>24</v>
      </c>
      <c r="R199" s="7">
        <v>4.5</v>
      </c>
      <c r="S199" s="8">
        <f t="shared" si="5"/>
        <v>73.350000000000009</v>
      </c>
      <c r="T199" s="7">
        <v>418</v>
      </c>
      <c r="U199" s="35">
        <v>58.925110132158594</v>
      </c>
      <c r="V199" s="7">
        <v>2815</v>
      </c>
      <c r="W199" s="42">
        <v>73.517540694030259</v>
      </c>
    </row>
    <row r="200" spans="1:23" x14ac:dyDescent="0.25">
      <c r="A200" s="30" t="s">
        <v>56</v>
      </c>
      <c r="B200" s="31">
        <v>19</v>
      </c>
      <c r="C200" s="32" t="s">
        <v>22</v>
      </c>
      <c r="D200" s="31" t="s">
        <v>70</v>
      </c>
      <c r="E200" s="33">
        <v>103</v>
      </c>
      <c r="F200" s="34">
        <v>90</v>
      </c>
      <c r="G200" s="5">
        <v>0</v>
      </c>
      <c r="H200" s="6">
        <v>0</v>
      </c>
      <c r="I200" s="5" t="s">
        <v>23</v>
      </c>
      <c r="J200" s="6">
        <v>1</v>
      </c>
      <c r="K200" s="5">
        <v>2</v>
      </c>
      <c r="L200" s="6">
        <v>1</v>
      </c>
      <c r="M200" s="5">
        <v>2</v>
      </c>
      <c r="N200" s="6">
        <v>5</v>
      </c>
      <c r="O200" s="5">
        <v>67</v>
      </c>
      <c r="P200" s="24">
        <v>2.7815256875973016</v>
      </c>
      <c r="Q200" s="8" t="s">
        <v>47</v>
      </c>
      <c r="R200" s="7">
        <v>4.5</v>
      </c>
      <c r="S200" s="8">
        <f t="shared" si="5"/>
        <v>69.3</v>
      </c>
      <c r="T200" s="7">
        <v>411</v>
      </c>
      <c r="U200" s="35">
        <v>57.93832599118943</v>
      </c>
      <c r="V200" s="7">
        <v>2793</v>
      </c>
      <c r="W200" s="42">
        <v>74.158556366585572</v>
      </c>
    </row>
    <row r="201" spans="1:23" x14ac:dyDescent="0.25">
      <c r="A201" s="30" t="s">
        <v>56</v>
      </c>
      <c r="B201" s="31">
        <v>19</v>
      </c>
      <c r="C201" s="32" t="s">
        <v>22</v>
      </c>
      <c r="D201" s="31" t="s">
        <v>73</v>
      </c>
      <c r="E201" s="33">
        <v>186</v>
      </c>
      <c r="F201" s="34">
        <v>98</v>
      </c>
      <c r="G201" s="5">
        <v>0</v>
      </c>
      <c r="H201" s="6">
        <v>0</v>
      </c>
      <c r="I201" s="5" t="s">
        <v>23</v>
      </c>
      <c r="J201" s="6">
        <v>1</v>
      </c>
      <c r="K201" s="5">
        <v>2</v>
      </c>
      <c r="L201" s="6">
        <v>1</v>
      </c>
      <c r="M201" s="5">
        <v>2</v>
      </c>
      <c r="N201" s="6">
        <v>1</v>
      </c>
      <c r="O201" s="5">
        <v>37</v>
      </c>
      <c r="P201" s="24">
        <v>1.5360664244940321</v>
      </c>
      <c r="Q201" s="8" t="s">
        <v>21</v>
      </c>
      <c r="R201" s="7">
        <v>4.5</v>
      </c>
      <c r="S201" s="8">
        <f t="shared" si="5"/>
        <v>71.100000000000009</v>
      </c>
      <c r="T201" s="7">
        <v>432</v>
      </c>
      <c r="U201" s="35">
        <v>60.898678414096914</v>
      </c>
      <c r="V201" s="7">
        <v>3861</v>
      </c>
      <c r="W201" s="42">
        <v>87.302820653577868</v>
      </c>
    </row>
    <row r="202" spans="1:23" x14ac:dyDescent="0.25">
      <c r="A202" s="30" t="s">
        <v>42</v>
      </c>
      <c r="B202" s="31">
        <v>9</v>
      </c>
      <c r="C202" s="32" t="s">
        <v>18</v>
      </c>
      <c r="D202" s="31" t="s">
        <v>65</v>
      </c>
      <c r="E202" s="33">
        <v>96</v>
      </c>
      <c r="F202" s="34">
        <v>90</v>
      </c>
      <c r="G202" s="5">
        <v>0</v>
      </c>
      <c r="H202" s="6">
        <v>0</v>
      </c>
      <c r="I202" s="5" t="s">
        <v>29</v>
      </c>
      <c r="J202" s="6">
        <v>10</v>
      </c>
      <c r="K202" s="5">
        <v>5</v>
      </c>
      <c r="L202" s="6">
        <v>20</v>
      </c>
      <c r="M202" s="5">
        <v>8</v>
      </c>
      <c r="N202" s="6">
        <v>90</v>
      </c>
      <c r="O202" s="5">
        <v>1115</v>
      </c>
      <c r="P202" s="24">
        <v>46.289569278671507</v>
      </c>
      <c r="Q202" s="8" t="s">
        <v>44</v>
      </c>
      <c r="R202" s="7">
        <v>4.5</v>
      </c>
      <c r="S202" s="8">
        <f t="shared" si="5"/>
        <v>68.399999999999991</v>
      </c>
      <c r="T202" s="7">
        <v>417</v>
      </c>
      <c r="U202" s="35">
        <v>58.784140969162998</v>
      </c>
      <c r="V202" s="7">
        <v>3094</v>
      </c>
      <c r="W202" s="42">
        <v>82.033934256103919</v>
      </c>
    </row>
    <row r="203" spans="1:23" x14ac:dyDescent="0.25">
      <c r="A203" s="30" t="s">
        <v>42</v>
      </c>
      <c r="B203" s="31">
        <v>9</v>
      </c>
      <c r="C203" s="32" t="s">
        <v>18</v>
      </c>
      <c r="D203" s="31" t="s">
        <v>70</v>
      </c>
      <c r="E203" s="33">
        <v>141</v>
      </c>
      <c r="F203" s="34">
        <v>80</v>
      </c>
      <c r="G203" s="5">
        <v>0</v>
      </c>
      <c r="H203" s="6">
        <v>0</v>
      </c>
      <c r="I203" s="5" t="s">
        <v>20</v>
      </c>
      <c r="J203" s="6">
        <v>10</v>
      </c>
      <c r="K203" s="5">
        <v>5</v>
      </c>
      <c r="L203" s="6">
        <v>15</v>
      </c>
      <c r="M203" s="5">
        <v>8</v>
      </c>
      <c r="N203" s="6">
        <v>80</v>
      </c>
      <c r="O203" s="5">
        <v>967.5</v>
      </c>
      <c r="P203" s="24">
        <v>40.166061235080434</v>
      </c>
      <c r="Q203" s="8" t="s">
        <v>39</v>
      </c>
      <c r="R203" s="7">
        <v>4.5</v>
      </c>
      <c r="S203" s="8">
        <f t="shared" si="5"/>
        <v>72.45</v>
      </c>
      <c r="T203" s="7">
        <v>410</v>
      </c>
      <c r="U203" s="35">
        <v>57.797356828193834</v>
      </c>
      <c r="V203" s="7">
        <v>3055</v>
      </c>
      <c r="W203" s="42">
        <v>87.499763293440381</v>
      </c>
    </row>
    <row r="204" spans="1:23" x14ac:dyDescent="0.25">
      <c r="A204" s="30" t="s">
        <v>41</v>
      </c>
      <c r="B204" s="31">
        <v>9</v>
      </c>
      <c r="C204" s="32" t="s">
        <v>18</v>
      </c>
      <c r="D204" s="31" t="s">
        <v>19</v>
      </c>
      <c r="E204" s="33">
        <v>17</v>
      </c>
      <c r="F204" s="34">
        <v>75</v>
      </c>
      <c r="G204" s="5">
        <v>0</v>
      </c>
      <c r="H204" s="6">
        <v>0</v>
      </c>
      <c r="I204" s="5" t="s">
        <v>20</v>
      </c>
      <c r="J204" s="6">
        <v>5</v>
      </c>
      <c r="K204" s="5">
        <v>5</v>
      </c>
      <c r="L204" s="6">
        <v>20</v>
      </c>
      <c r="M204" s="5">
        <v>5</v>
      </c>
      <c r="N204" s="6">
        <v>50</v>
      </c>
      <c r="O204" s="5">
        <v>740</v>
      </c>
      <c r="P204" s="24">
        <v>30.721328489880644</v>
      </c>
      <c r="Q204" s="8" t="s">
        <v>36</v>
      </c>
      <c r="R204" s="7">
        <v>4.5</v>
      </c>
      <c r="S204" s="8">
        <f t="shared" si="5"/>
        <v>74.25</v>
      </c>
      <c r="T204" s="7">
        <v>421</v>
      </c>
      <c r="U204" s="35">
        <v>59.348017621145374</v>
      </c>
      <c r="V204" s="7">
        <v>3171</v>
      </c>
      <c r="W204" s="42">
        <v>92.058590657165468</v>
      </c>
    </row>
    <row r="205" spans="1:23" x14ac:dyDescent="0.25">
      <c r="A205" s="30" t="s">
        <v>41</v>
      </c>
      <c r="B205" s="31">
        <v>9</v>
      </c>
      <c r="C205" s="32" t="s">
        <v>18</v>
      </c>
      <c r="D205" s="31" t="s">
        <v>73</v>
      </c>
      <c r="E205" s="33">
        <v>156</v>
      </c>
      <c r="F205" s="34">
        <v>100</v>
      </c>
      <c r="G205" s="5">
        <v>0</v>
      </c>
      <c r="H205" s="6">
        <v>0</v>
      </c>
      <c r="I205" s="5" t="s">
        <v>38</v>
      </c>
      <c r="J205" s="6">
        <v>15</v>
      </c>
      <c r="K205" s="5">
        <v>5</v>
      </c>
      <c r="L205" s="6">
        <v>20</v>
      </c>
      <c r="M205" s="5">
        <v>8</v>
      </c>
      <c r="N205" s="6">
        <v>80</v>
      </c>
      <c r="O205" s="5">
        <v>1115</v>
      </c>
      <c r="P205" s="24">
        <v>46.289569278671507</v>
      </c>
      <c r="Q205" s="8" t="s">
        <v>39</v>
      </c>
      <c r="R205" s="7">
        <v>4.5</v>
      </c>
      <c r="S205" s="8">
        <f t="shared" si="5"/>
        <v>72.45</v>
      </c>
      <c r="T205" s="7">
        <v>395</v>
      </c>
      <c r="U205" s="35">
        <v>55.682819383259911</v>
      </c>
      <c r="V205" s="7">
        <v>4151</v>
      </c>
      <c r="W205" s="42">
        <v>98.724545954870663</v>
      </c>
    </row>
    <row r="206" spans="1:23" x14ac:dyDescent="0.25">
      <c r="A206" s="30" t="s">
        <v>42</v>
      </c>
      <c r="B206" s="31">
        <v>9</v>
      </c>
      <c r="C206" s="32" t="s">
        <v>22</v>
      </c>
      <c r="D206" s="31" t="s">
        <v>19</v>
      </c>
      <c r="E206" s="33">
        <v>18</v>
      </c>
      <c r="F206" s="34">
        <v>75</v>
      </c>
      <c r="G206" s="5">
        <v>0</v>
      </c>
      <c r="H206" s="6">
        <v>0</v>
      </c>
      <c r="I206" s="5" t="s">
        <v>23</v>
      </c>
      <c r="J206" s="6">
        <v>1</v>
      </c>
      <c r="K206" s="5">
        <v>2</v>
      </c>
      <c r="L206" s="6">
        <v>1</v>
      </c>
      <c r="M206" s="5">
        <v>2</v>
      </c>
      <c r="N206" s="6">
        <v>10</v>
      </c>
      <c r="O206" s="5">
        <v>104.5</v>
      </c>
      <c r="P206" s="24">
        <v>4.3383497664763881</v>
      </c>
      <c r="Q206" s="8" t="s">
        <v>26</v>
      </c>
      <c r="R206" s="7">
        <v>4.5</v>
      </c>
      <c r="S206" s="8">
        <f t="shared" si="5"/>
        <v>69.75</v>
      </c>
      <c r="T206" s="7">
        <v>431</v>
      </c>
      <c r="U206" s="35">
        <v>60.757709251101325</v>
      </c>
      <c r="V206" s="7">
        <v>3126</v>
      </c>
      <c r="W206" s="42">
        <v>94.365691190779145</v>
      </c>
    </row>
    <row r="207" spans="1:23" x14ac:dyDescent="0.25">
      <c r="A207" s="30" t="s">
        <v>42</v>
      </c>
      <c r="B207" s="31">
        <v>9</v>
      </c>
      <c r="C207" s="32" t="s">
        <v>22</v>
      </c>
      <c r="D207" s="31" t="s">
        <v>65</v>
      </c>
      <c r="E207" s="33">
        <v>95</v>
      </c>
      <c r="F207" s="34">
        <v>95</v>
      </c>
      <c r="G207" s="5">
        <v>0</v>
      </c>
      <c r="H207" s="6">
        <v>0</v>
      </c>
      <c r="I207" s="5" t="s">
        <v>23</v>
      </c>
      <c r="J207" s="6">
        <v>1</v>
      </c>
      <c r="K207" s="5">
        <v>2</v>
      </c>
      <c r="L207" s="6">
        <v>1</v>
      </c>
      <c r="M207" s="5">
        <v>2</v>
      </c>
      <c r="N207" s="6">
        <v>5</v>
      </c>
      <c r="O207" s="5">
        <v>67</v>
      </c>
      <c r="P207" s="24">
        <v>2.7815256875973016</v>
      </c>
      <c r="Q207" s="8" t="s">
        <v>47</v>
      </c>
      <c r="R207" s="7">
        <v>4.5</v>
      </c>
      <c r="S207" s="8">
        <f t="shared" si="5"/>
        <v>69.3</v>
      </c>
      <c r="T207" s="7">
        <v>418</v>
      </c>
      <c r="U207" s="35">
        <v>58.925110132158594</v>
      </c>
      <c r="V207" s="7">
        <v>3387</v>
      </c>
      <c r="W207" s="42">
        <v>83.770280965571814</v>
      </c>
    </row>
    <row r="208" spans="1:23" x14ac:dyDescent="0.25">
      <c r="A208" s="30" t="s">
        <v>42</v>
      </c>
      <c r="B208" s="31">
        <v>9</v>
      </c>
      <c r="C208" s="32" t="s">
        <v>22</v>
      </c>
      <c r="D208" s="31" t="s">
        <v>70</v>
      </c>
      <c r="E208" s="33">
        <v>142</v>
      </c>
      <c r="F208" s="34">
        <v>80</v>
      </c>
      <c r="G208" s="5">
        <v>0</v>
      </c>
      <c r="H208" s="6">
        <v>0</v>
      </c>
      <c r="I208" s="5" t="s">
        <v>23</v>
      </c>
      <c r="J208" s="6">
        <v>1</v>
      </c>
      <c r="K208" s="5">
        <v>2</v>
      </c>
      <c r="L208" s="6">
        <v>1</v>
      </c>
      <c r="M208" s="5">
        <v>2</v>
      </c>
      <c r="N208" s="6">
        <v>10</v>
      </c>
      <c r="O208" s="5">
        <v>104.5</v>
      </c>
      <c r="P208" s="24">
        <v>4.3383497664763881</v>
      </c>
      <c r="Q208" s="8" t="s">
        <v>57</v>
      </c>
      <c r="R208" s="7">
        <v>4.5</v>
      </c>
      <c r="S208" s="8">
        <f t="shared" si="5"/>
        <v>70.649999999999991</v>
      </c>
      <c r="T208" s="7">
        <v>419</v>
      </c>
      <c r="U208" s="35">
        <v>59.066079295154182</v>
      </c>
      <c r="V208" s="7">
        <v>2957</v>
      </c>
      <c r="W208" s="42">
        <v>84.985150038763834</v>
      </c>
    </row>
    <row r="209" spans="1:23" ht="15.75" thickBot="1" x14ac:dyDescent="0.3">
      <c r="A209" s="36" t="s">
        <v>42</v>
      </c>
      <c r="B209" s="37">
        <v>9</v>
      </c>
      <c r="C209" s="38" t="s">
        <v>22</v>
      </c>
      <c r="D209" s="37" t="s">
        <v>73</v>
      </c>
      <c r="E209" s="39">
        <v>155</v>
      </c>
      <c r="F209" s="40">
        <v>95</v>
      </c>
      <c r="G209" s="9">
        <v>0</v>
      </c>
      <c r="H209" s="10">
        <v>0</v>
      </c>
      <c r="I209" s="9" t="s">
        <v>23</v>
      </c>
      <c r="J209" s="10">
        <v>1</v>
      </c>
      <c r="K209" s="9">
        <v>2</v>
      </c>
      <c r="L209" s="10">
        <v>1</v>
      </c>
      <c r="M209" s="9">
        <v>2</v>
      </c>
      <c r="N209" s="10">
        <v>10</v>
      </c>
      <c r="O209" s="9">
        <v>104.5</v>
      </c>
      <c r="P209" s="25">
        <v>4.3383497664763881</v>
      </c>
      <c r="Q209" s="12">
        <v>16</v>
      </c>
      <c r="R209" s="11">
        <v>4.5</v>
      </c>
      <c r="S209" s="12">
        <f t="shared" si="5"/>
        <v>72</v>
      </c>
      <c r="T209" s="11">
        <v>435</v>
      </c>
      <c r="U209" s="41">
        <v>61.321585903083701</v>
      </c>
      <c r="V209" s="11">
        <v>4213</v>
      </c>
      <c r="W209" s="43">
        <v>96.372693587416819</v>
      </c>
    </row>
  </sheetData>
  <sortState ref="A197:X204">
    <sortCondition ref="C197:C204"/>
  </sortState>
  <mergeCells count="12">
    <mergeCell ref="G14:P14"/>
    <mergeCell ref="Q15:S15"/>
    <mergeCell ref="G15:H15"/>
    <mergeCell ref="I15:J15"/>
    <mergeCell ref="K15:L15"/>
    <mergeCell ref="M15:N15"/>
    <mergeCell ref="T16:U16"/>
    <mergeCell ref="V16:W16"/>
    <mergeCell ref="G16:H16"/>
    <mergeCell ref="I16:J16"/>
    <mergeCell ref="K16:L16"/>
    <mergeCell ref="M16:N16"/>
  </mergeCells>
  <pageMargins left="0.7" right="0.45" top="1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3" zoomScaleNormal="100" workbookViewId="0">
      <selection activeCell="U19" sqref="U19"/>
    </sheetView>
  </sheetViews>
  <sheetFormatPr defaultRowHeight="15" x14ac:dyDescent="0.25"/>
  <cols>
    <col min="1" max="1" width="12.42578125" customWidth="1"/>
    <col min="2" max="2" width="7.42578125" customWidth="1"/>
    <col min="3" max="3" width="7" customWidth="1"/>
    <col min="4" max="4" width="8.5703125" customWidth="1"/>
    <col min="5" max="5" width="1.5703125" customWidth="1"/>
    <col min="6" max="6" width="1.140625" customWidth="1"/>
    <col min="7" max="7" width="7.7109375" customWidth="1"/>
    <col min="8" max="8" width="7" customWidth="1"/>
    <col min="9" max="9" width="8" customWidth="1"/>
    <col min="10" max="10" width="1.5703125" customWidth="1"/>
    <col min="11" max="11" width="1.28515625" customWidth="1"/>
    <col min="12" max="12" width="7.5703125" customWidth="1"/>
    <col min="13" max="13" width="6.425781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8" width="10.42578125" customWidth="1"/>
    <col min="19" max="19" width="10.85546875" customWidth="1"/>
    <col min="20" max="20" width="6.42578125" style="132" customWidth="1"/>
  </cols>
  <sheetData>
    <row r="1" spans="1:20" x14ac:dyDescent="0.25">
      <c r="A1" s="90" t="s">
        <v>129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</row>
    <row r="2" spans="1:20" x14ac:dyDescent="0.25">
      <c r="A2" s="90" t="s">
        <v>103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2"/>
    </row>
    <row r="3" spans="1:20" ht="15.75" thickBot="1" x14ac:dyDescent="0.3">
      <c r="A3" s="93" t="s">
        <v>130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</row>
    <row r="4" spans="1:20" x14ac:dyDescent="0.25">
      <c r="A4" s="96"/>
      <c r="B4" s="178" t="s">
        <v>104</v>
      </c>
      <c r="C4" s="178"/>
      <c r="D4" s="178"/>
      <c r="E4" s="178"/>
      <c r="F4" s="97"/>
      <c r="G4" s="178" t="s">
        <v>105</v>
      </c>
      <c r="H4" s="178"/>
      <c r="I4" s="179"/>
      <c r="J4" s="178"/>
      <c r="K4" s="98"/>
      <c r="L4" s="178" t="s">
        <v>106</v>
      </c>
      <c r="M4" s="178"/>
      <c r="N4" s="178"/>
      <c r="O4" s="178"/>
      <c r="P4" s="99"/>
      <c r="Q4" s="100" t="s">
        <v>107</v>
      </c>
      <c r="R4" s="100" t="s">
        <v>108</v>
      </c>
      <c r="S4" s="100" t="s">
        <v>109</v>
      </c>
      <c r="T4" s="101"/>
    </row>
    <row r="5" spans="1:20" ht="15.75" thickBot="1" x14ac:dyDescent="0.3">
      <c r="A5" s="102" t="s">
        <v>110</v>
      </c>
      <c r="B5" s="103" t="s">
        <v>111</v>
      </c>
      <c r="C5" s="103" t="s">
        <v>112</v>
      </c>
      <c r="D5" s="103" t="s">
        <v>113</v>
      </c>
      <c r="E5" s="104"/>
      <c r="F5" s="105"/>
      <c r="G5" s="103" t="s">
        <v>111</v>
      </c>
      <c r="H5" s="103" t="s">
        <v>112</v>
      </c>
      <c r="I5" s="106" t="s">
        <v>114</v>
      </c>
      <c r="J5" s="104"/>
      <c r="K5" s="107"/>
      <c r="L5" s="103" t="s">
        <v>111</v>
      </c>
      <c r="M5" s="103" t="s">
        <v>112</v>
      </c>
      <c r="N5" s="103" t="s">
        <v>115</v>
      </c>
      <c r="O5" s="104"/>
      <c r="P5" s="105"/>
      <c r="Q5" s="108" t="s">
        <v>116</v>
      </c>
      <c r="R5" s="108" t="s">
        <v>117</v>
      </c>
      <c r="S5" s="108" t="s">
        <v>118</v>
      </c>
      <c r="T5" s="109" t="s">
        <v>119</v>
      </c>
    </row>
    <row r="6" spans="1:20" x14ac:dyDescent="0.25">
      <c r="A6" s="133" t="s">
        <v>17</v>
      </c>
      <c r="B6" s="134">
        <v>99.997500000000002</v>
      </c>
      <c r="C6" s="134">
        <v>17.190000000000001</v>
      </c>
      <c r="D6" s="135">
        <f t="shared" ref="D6:D29" si="0">B6-C6</f>
        <v>82.807500000000005</v>
      </c>
      <c r="E6" s="135" t="s">
        <v>120</v>
      </c>
      <c r="F6" s="135"/>
      <c r="G6" s="134">
        <v>57.13</v>
      </c>
      <c r="H6" s="134">
        <v>61.11</v>
      </c>
      <c r="I6" s="135">
        <f t="shared" ref="I6:I29" si="1">H6-G6</f>
        <v>3.9799999999999969</v>
      </c>
      <c r="J6" s="135" t="s">
        <v>120</v>
      </c>
      <c r="K6" s="135"/>
      <c r="L6" s="134">
        <v>44.59</v>
      </c>
      <c r="M6" s="134">
        <v>85.96</v>
      </c>
      <c r="N6" s="135">
        <f t="shared" ref="N6:N29" si="2">M6-L6</f>
        <v>41.36999999999999</v>
      </c>
      <c r="O6" s="135" t="s">
        <v>120</v>
      </c>
      <c r="P6" s="135"/>
      <c r="Q6" s="136">
        <f t="shared" ref="Q6:Q29" si="3">(M6-L6)/M6*100</f>
        <v>48.127035830618887</v>
      </c>
      <c r="R6" s="135">
        <f t="shared" ref="R6:R29" si="4">(M6-L6)/L6*100</f>
        <v>92.778649921507039</v>
      </c>
      <c r="S6" s="135">
        <f t="shared" ref="S6:S19" si="5">Q6/$Q$6*100</f>
        <v>100</v>
      </c>
      <c r="T6" s="158">
        <v>3.7405063291139231</v>
      </c>
    </row>
    <row r="7" spans="1:20" x14ac:dyDescent="0.25">
      <c r="A7" s="137" t="s">
        <v>60</v>
      </c>
      <c r="B7" s="138">
        <v>27.56</v>
      </c>
      <c r="C7" s="138">
        <v>3.17</v>
      </c>
      <c r="D7" s="139">
        <f t="shared" si="0"/>
        <v>24.39</v>
      </c>
      <c r="E7" s="139" t="s">
        <v>120</v>
      </c>
      <c r="F7" s="139"/>
      <c r="G7" s="138">
        <v>60.05</v>
      </c>
      <c r="H7" s="138">
        <v>61.67</v>
      </c>
      <c r="I7" s="139">
        <f t="shared" si="1"/>
        <v>1.6200000000000045</v>
      </c>
      <c r="J7" s="139"/>
      <c r="K7" s="139"/>
      <c r="L7" s="138">
        <v>75.22</v>
      </c>
      <c r="M7" s="138">
        <v>96.23</v>
      </c>
      <c r="N7" s="139">
        <f t="shared" si="2"/>
        <v>21.010000000000005</v>
      </c>
      <c r="O7" s="139" t="s">
        <v>120</v>
      </c>
      <c r="P7" s="139"/>
      <c r="Q7" s="140">
        <f t="shared" si="3"/>
        <v>21.833108178322771</v>
      </c>
      <c r="R7" s="139">
        <f t="shared" si="4"/>
        <v>27.931401223078979</v>
      </c>
      <c r="S7" s="139">
        <f t="shared" si="5"/>
        <v>45.365578414518389</v>
      </c>
      <c r="T7" s="159">
        <v>1.8996383363471976</v>
      </c>
    </row>
    <row r="8" spans="1:20" x14ac:dyDescent="0.25">
      <c r="A8" s="137" t="s">
        <v>50</v>
      </c>
      <c r="B8" s="138">
        <v>76.540000000000006</v>
      </c>
      <c r="C8" s="138">
        <v>4.16</v>
      </c>
      <c r="D8" s="139">
        <f t="shared" si="0"/>
        <v>72.38000000000001</v>
      </c>
      <c r="E8" s="139" t="s">
        <v>120</v>
      </c>
      <c r="F8" s="139"/>
      <c r="G8" s="138">
        <v>56.56</v>
      </c>
      <c r="H8" s="138">
        <v>59.1</v>
      </c>
      <c r="I8" s="139">
        <f t="shared" si="1"/>
        <v>2.5399999999999991</v>
      </c>
      <c r="J8" s="139" t="s">
        <v>120</v>
      </c>
      <c r="K8" s="139"/>
      <c r="L8" s="138">
        <v>53.16</v>
      </c>
      <c r="M8" s="138">
        <v>67.28</v>
      </c>
      <c r="N8" s="139">
        <f t="shared" si="2"/>
        <v>14.120000000000005</v>
      </c>
      <c r="O8" s="139" t="s">
        <v>120</v>
      </c>
      <c r="P8" s="139"/>
      <c r="Q8" s="140">
        <f t="shared" si="3"/>
        <v>20.986920332936986</v>
      </c>
      <c r="R8" s="139">
        <f t="shared" si="4"/>
        <v>26.56132430398797</v>
      </c>
      <c r="S8" s="139">
        <f t="shared" si="5"/>
        <v>43.607340387219331</v>
      </c>
      <c r="T8" s="159">
        <v>2</v>
      </c>
    </row>
    <row r="9" spans="1:20" x14ac:dyDescent="0.25">
      <c r="A9" s="137" t="s">
        <v>37</v>
      </c>
      <c r="B9" s="138">
        <v>19.54</v>
      </c>
      <c r="C9" s="138">
        <v>3.32</v>
      </c>
      <c r="D9" s="139">
        <f t="shared" si="0"/>
        <v>16.22</v>
      </c>
      <c r="E9" s="139" t="s">
        <v>120</v>
      </c>
      <c r="F9" s="139"/>
      <c r="G9" s="138">
        <v>58.82</v>
      </c>
      <c r="H9" s="138">
        <v>59.63</v>
      </c>
      <c r="I9" s="139">
        <f t="shared" si="1"/>
        <v>0.81000000000000227</v>
      </c>
      <c r="J9" s="139"/>
      <c r="K9" s="139"/>
      <c r="L9" s="138">
        <v>80.03</v>
      </c>
      <c r="M9" s="138">
        <v>99.43</v>
      </c>
      <c r="N9" s="139">
        <f t="shared" si="2"/>
        <v>19.400000000000006</v>
      </c>
      <c r="O9" s="139" t="s">
        <v>120</v>
      </c>
      <c r="P9" s="139"/>
      <c r="Q9" s="140">
        <f t="shared" si="3"/>
        <v>19.511213919340246</v>
      </c>
      <c r="R9" s="139">
        <f t="shared" si="4"/>
        <v>24.240909658877925</v>
      </c>
      <c r="S9" s="139">
        <f t="shared" si="5"/>
        <v>40.541067162351652</v>
      </c>
      <c r="T9" s="159">
        <v>1.7540687160940329</v>
      </c>
    </row>
    <row r="10" spans="1:20" x14ac:dyDescent="0.25">
      <c r="A10" s="137" t="s">
        <v>40</v>
      </c>
      <c r="B10" s="138">
        <v>54.67</v>
      </c>
      <c r="C10" s="138">
        <v>5.9</v>
      </c>
      <c r="D10" s="139">
        <f t="shared" si="0"/>
        <v>48.77</v>
      </c>
      <c r="E10" s="139" t="s">
        <v>120</v>
      </c>
      <c r="F10" s="139"/>
      <c r="G10" s="138">
        <v>59.56</v>
      </c>
      <c r="H10" s="138">
        <v>60.44</v>
      </c>
      <c r="I10" s="139">
        <f t="shared" si="1"/>
        <v>0.87999999999999545</v>
      </c>
      <c r="J10" s="139"/>
      <c r="K10" s="139"/>
      <c r="L10" s="138">
        <v>63.15</v>
      </c>
      <c r="M10" s="138">
        <v>78.45</v>
      </c>
      <c r="N10" s="139">
        <f t="shared" si="2"/>
        <v>15.300000000000004</v>
      </c>
      <c r="O10" s="139" t="s">
        <v>120</v>
      </c>
      <c r="P10" s="139"/>
      <c r="Q10" s="140">
        <f t="shared" si="3"/>
        <v>19.502868068833656</v>
      </c>
      <c r="R10" s="139">
        <f t="shared" si="4"/>
        <v>24.228028503562953</v>
      </c>
      <c r="S10" s="139">
        <f t="shared" si="5"/>
        <v>40.523725868913253</v>
      </c>
      <c r="T10" s="159">
        <v>2</v>
      </c>
    </row>
    <row r="11" spans="1:20" x14ac:dyDescent="0.25">
      <c r="A11" s="137" t="s">
        <v>35</v>
      </c>
      <c r="B11" s="138">
        <v>41.57</v>
      </c>
      <c r="C11" s="138">
        <v>7.84</v>
      </c>
      <c r="D11" s="139">
        <f t="shared" si="0"/>
        <v>33.730000000000004</v>
      </c>
      <c r="E11" s="139" t="s">
        <v>120</v>
      </c>
      <c r="F11" s="139"/>
      <c r="G11" s="138">
        <v>59</v>
      </c>
      <c r="H11" s="138">
        <v>59.77</v>
      </c>
      <c r="I11" s="139">
        <f t="shared" si="1"/>
        <v>0.77000000000000313</v>
      </c>
      <c r="J11" s="139"/>
      <c r="K11" s="139"/>
      <c r="L11" s="138">
        <v>70.86</v>
      </c>
      <c r="M11" s="138">
        <v>84.31</v>
      </c>
      <c r="N11" s="139">
        <f t="shared" si="2"/>
        <v>13.450000000000003</v>
      </c>
      <c r="O11" s="139" t="s">
        <v>120</v>
      </c>
      <c r="P11" s="139"/>
      <c r="Q11" s="140">
        <f t="shared" si="3"/>
        <v>15.953030482742264</v>
      </c>
      <c r="R11" s="139">
        <f t="shared" si="4"/>
        <v>18.981089472198708</v>
      </c>
      <c r="S11" s="139">
        <f t="shared" si="5"/>
        <v>33.147752001366335</v>
      </c>
      <c r="T11" s="159">
        <v>2</v>
      </c>
    </row>
    <row r="12" spans="1:20" x14ac:dyDescent="0.25">
      <c r="A12" s="137" t="s">
        <v>46</v>
      </c>
      <c r="B12" s="138">
        <v>2.94</v>
      </c>
      <c r="C12" s="138">
        <v>1.85</v>
      </c>
      <c r="D12" s="139">
        <f t="shared" si="0"/>
        <v>1.0899999999999999</v>
      </c>
      <c r="E12" s="139"/>
      <c r="F12" s="139"/>
      <c r="G12" s="138">
        <v>61.25</v>
      </c>
      <c r="H12" s="138">
        <v>61.32</v>
      </c>
      <c r="I12" s="139">
        <f t="shared" si="1"/>
        <v>7.0000000000000284E-2</v>
      </c>
      <c r="J12" s="139"/>
      <c r="K12" s="139"/>
      <c r="L12" s="138">
        <v>63.19</v>
      </c>
      <c r="M12" s="138">
        <v>72.92</v>
      </c>
      <c r="N12" s="139">
        <f t="shared" si="2"/>
        <v>9.730000000000004</v>
      </c>
      <c r="O12" s="139"/>
      <c r="P12" s="139"/>
      <c r="Q12" s="140">
        <f t="shared" si="3"/>
        <v>13.343390016456397</v>
      </c>
      <c r="R12" s="139">
        <f t="shared" si="4"/>
        <v>15.398006013609756</v>
      </c>
      <c r="S12" s="139">
        <f t="shared" si="5"/>
        <v>27.725351844684358</v>
      </c>
      <c r="T12" s="159">
        <v>0.87974683544303833</v>
      </c>
    </row>
    <row r="13" spans="1:20" x14ac:dyDescent="0.25">
      <c r="A13" s="137" t="s">
        <v>48</v>
      </c>
      <c r="B13" s="138">
        <v>3.09</v>
      </c>
      <c r="C13" s="138">
        <v>1.54</v>
      </c>
      <c r="D13" s="139">
        <f t="shared" si="0"/>
        <v>1.5499999999999998</v>
      </c>
      <c r="E13" s="139"/>
      <c r="F13" s="139"/>
      <c r="G13" s="138">
        <v>60.76</v>
      </c>
      <c r="H13" s="138">
        <v>62.06</v>
      </c>
      <c r="I13" s="139">
        <f t="shared" si="1"/>
        <v>1.3000000000000043</v>
      </c>
      <c r="J13" s="139"/>
      <c r="K13" s="139"/>
      <c r="L13" s="138">
        <v>66.3</v>
      </c>
      <c r="M13" s="138">
        <v>75.64</v>
      </c>
      <c r="N13" s="139">
        <f t="shared" si="2"/>
        <v>9.3400000000000034</v>
      </c>
      <c r="O13" s="139"/>
      <c r="P13" s="139"/>
      <c r="Q13" s="140">
        <f t="shared" si="3"/>
        <v>12.34796404019038</v>
      </c>
      <c r="R13" s="139">
        <f t="shared" si="4"/>
        <v>14.087481146304681</v>
      </c>
      <c r="S13" s="139">
        <f t="shared" si="5"/>
        <v>25.657021728178997</v>
      </c>
      <c r="T13" s="159">
        <v>0.8444846292947561</v>
      </c>
    </row>
    <row r="14" spans="1:20" x14ac:dyDescent="0.25">
      <c r="A14" s="137" t="s">
        <v>43</v>
      </c>
      <c r="B14" s="138">
        <v>23.07</v>
      </c>
      <c r="C14" s="138">
        <v>3.56</v>
      </c>
      <c r="D14" s="139">
        <f t="shared" si="0"/>
        <v>19.510000000000002</v>
      </c>
      <c r="E14" s="139" t="s">
        <v>120</v>
      </c>
      <c r="F14" s="139"/>
      <c r="G14" s="138">
        <v>57.83</v>
      </c>
      <c r="H14" s="138">
        <v>61.29</v>
      </c>
      <c r="I14" s="139">
        <f t="shared" si="1"/>
        <v>3.4600000000000009</v>
      </c>
      <c r="J14" s="139" t="s">
        <v>120</v>
      </c>
      <c r="K14" s="139"/>
      <c r="L14" s="138">
        <v>82.32</v>
      </c>
      <c r="M14" s="138">
        <v>92.54</v>
      </c>
      <c r="N14" s="139">
        <f t="shared" si="2"/>
        <v>10.220000000000013</v>
      </c>
      <c r="O14" s="139"/>
      <c r="P14" s="139"/>
      <c r="Q14" s="140">
        <f t="shared" si="3"/>
        <v>11.043872919818471</v>
      </c>
      <c r="R14" s="139">
        <f t="shared" si="4"/>
        <v>12.414965986394574</v>
      </c>
      <c r="S14" s="139">
        <f t="shared" si="5"/>
        <v>22.947336625274254</v>
      </c>
      <c r="T14" s="159">
        <v>0.92405063291139355</v>
      </c>
    </row>
    <row r="15" spans="1:20" x14ac:dyDescent="0.25">
      <c r="A15" s="137" t="s">
        <v>58</v>
      </c>
      <c r="B15" s="138">
        <v>37.340000000000003</v>
      </c>
      <c r="C15" s="138">
        <v>2.4700000000000002</v>
      </c>
      <c r="D15" s="139">
        <f t="shared" si="0"/>
        <v>34.870000000000005</v>
      </c>
      <c r="E15" s="139" t="s">
        <v>120</v>
      </c>
      <c r="F15" s="139"/>
      <c r="G15" s="138">
        <v>59.98</v>
      </c>
      <c r="H15" s="138">
        <v>61.08</v>
      </c>
      <c r="I15" s="139">
        <f t="shared" si="1"/>
        <v>1.1000000000000014</v>
      </c>
      <c r="J15" s="139"/>
      <c r="K15" s="139"/>
      <c r="L15" s="138">
        <v>63.37</v>
      </c>
      <c r="M15" s="138">
        <v>71.23</v>
      </c>
      <c r="N15" s="139">
        <f t="shared" si="2"/>
        <v>7.8600000000000065</v>
      </c>
      <c r="O15" s="139"/>
      <c r="P15" s="139"/>
      <c r="Q15" s="140">
        <f t="shared" si="3"/>
        <v>11.034676400393101</v>
      </c>
      <c r="R15" s="139">
        <f t="shared" si="4"/>
        <v>12.403345431592246</v>
      </c>
      <c r="S15" s="139">
        <f t="shared" si="5"/>
        <v>22.928227782881098</v>
      </c>
      <c r="T15" s="159">
        <v>0.71066907775768595</v>
      </c>
    </row>
    <row r="16" spans="1:20" x14ac:dyDescent="0.25">
      <c r="A16" s="137" t="s">
        <v>49</v>
      </c>
      <c r="B16" s="138">
        <v>16.84</v>
      </c>
      <c r="C16" s="138">
        <v>3.56</v>
      </c>
      <c r="D16" s="139">
        <f t="shared" si="0"/>
        <v>13.28</v>
      </c>
      <c r="E16" s="139" t="s">
        <v>120</v>
      </c>
      <c r="F16" s="139"/>
      <c r="G16" s="138">
        <v>60.86</v>
      </c>
      <c r="H16" s="138">
        <v>61.46</v>
      </c>
      <c r="I16" s="139">
        <f t="shared" si="1"/>
        <v>0.60000000000000142</v>
      </c>
      <c r="J16" s="139"/>
      <c r="K16" s="139"/>
      <c r="L16" s="138">
        <v>79.27</v>
      </c>
      <c r="M16" s="138">
        <v>88.75</v>
      </c>
      <c r="N16" s="139">
        <f t="shared" si="2"/>
        <v>9.480000000000004</v>
      </c>
      <c r="O16" s="139"/>
      <c r="P16" s="139"/>
      <c r="Q16" s="140">
        <f t="shared" si="3"/>
        <v>10.681690140845076</v>
      </c>
      <c r="R16" s="139">
        <f t="shared" si="4"/>
        <v>11.959127034186961</v>
      </c>
      <c r="S16" s="139">
        <f t="shared" si="5"/>
        <v>22.194780867948825</v>
      </c>
      <c r="T16" s="159">
        <v>0.85714285714285743</v>
      </c>
    </row>
    <row r="17" spans="1:20" x14ac:dyDescent="0.25">
      <c r="A17" s="137" t="s">
        <v>64</v>
      </c>
      <c r="B17" s="138">
        <v>10.69</v>
      </c>
      <c r="C17" s="138">
        <v>1.54</v>
      </c>
      <c r="D17" s="139">
        <f t="shared" si="0"/>
        <v>9.1499999999999986</v>
      </c>
      <c r="E17" s="139" t="s">
        <v>120</v>
      </c>
      <c r="F17" s="139"/>
      <c r="G17" s="138">
        <v>61.43</v>
      </c>
      <c r="H17" s="138">
        <v>61.36</v>
      </c>
      <c r="I17" s="139">
        <f t="shared" si="1"/>
        <v>-7.0000000000000284E-2</v>
      </c>
      <c r="J17" s="139"/>
      <c r="K17" s="139"/>
      <c r="L17" s="138">
        <v>84.73</v>
      </c>
      <c r="M17" s="138">
        <v>94.71</v>
      </c>
      <c r="N17" s="139">
        <f t="shared" si="2"/>
        <v>9.9799999999999898</v>
      </c>
      <c r="O17" s="139"/>
      <c r="P17" s="139"/>
      <c r="Q17" s="140">
        <f t="shared" si="3"/>
        <v>10.537430049625161</v>
      </c>
      <c r="R17" s="139">
        <f t="shared" si="4"/>
        <v>11.778590817892114</v>
      </c>
      <c r="S17" s="139">
        <f t="shared" si="5"/>
        <v>21.895032319694923</v>
      </c>
      <c r="T17" s="159">
        <v>0.90235081374321779</v>
      </c>
    </row>
    <row r="18" spans="1:20" x14ac:dyDescent="0.25">
      <c r="A18" s="137" t="s">
        <v>30</v>
      </c>
      <c r="B18" s="138">
        <v>6.71</v>
      </c>
      <c r="C18" s="138">
        <v>2.78</v>
      </c>
      <c r="D18" s="139">
        <f t="shared" si="0"/>
        <v>3.93</v>
      </c>
      <c r="E18" s="139" t="s">
        <v>120</v>
      </c>
      <c r="F18" s="139"/>
      <c r="G18" s="138">
        <v>61.29</v>
      </c>
      <c r="H18" s="138">
        <v>61.71</v>
      </c>
      <c r="I18" s="139">
        <f t="shared" si="1"/>
        <v>0.42000000000000171</v>
      </c>
      <c r="J18" s="139"/>
      <c r="K18" s="139"/>
      <c r="L18" s="138">
        <v>78.959999999999994</v>
      </c>
      <c r="M18" s="138">
        <v>86.44</v>
      </c>
      <c r="N18" s="139">
        <f t="shared" si="2"/>
        <v>7.480000000000004</v>
      </c>
      <c r="O18" s="139"/>
      <c r="P18" s="139"/>
      <c r="Q18" s="140">
        <f t="shared" si="3"/>
        <v>8.6534012031466965</v>
      </c>
      <c r="R18" s="139">
        <f t="shared" si="4"/>
        <v>9.4731509625126709</v>
      </c>
      <c r="S18" s="139">
        <f t="shared" si="5"/>
        <v>17.980332787587386</v>
      </c>
      <c r="T18" s="159">
        <v>0.67631103074141086</v>
      </c>
    </row>
    <row r="19" spans="1:20" x14ac:dyDescent="0.25">
      <c r="A19" s="137" t="s">
        <v>61</v>
      </c>
      <c r="B19" s="138">
        <v>11.34</v>
      </c>
      <c r="C19" s="138">
        <v>2.4700000000000002</v>
      </c>
      <c r="D19" s="139">
        <f t="shared" si="0"/>
        <v>8.8699999999999992</v>
      </c>
      <c r="E19" s="139" t="s">
        <v>120</v>
      </c>
      <c r="F19" s="139"/>
      <c r="G19" s="138">
        <v>62.73</v>
      </c>
      <c r="H19" s="138">
        <v>62.77</v>
      </c>
      <c r="I19" s="139">
        <f t="shared" si="1"/>
        <v>4.0000000000006253E-2</v>
      </c>
      <c r="J19" s="139"/>
      <c r="K19" s="139"/>
      <c r="L19" s="138">
        <v>67.14</v>
      </c>
      <c r="M19" s="138">
        <v>72.03</v>
      </c>
      <c r="N19" s="139">
        <f t="shared" si="2"/>
        <v>4.8900000000000006</v>
      </c>
      <c r="O19" s="139"/>
      <c r="P19" s="139"/>
      <c r="Q19" s="140">
        <f t="shared" si="3"/>
        <v>6.7888379841732611</v>
      </c>
      <c r="R19" s="139">
        <f t="shared" si="4"/>
        <v>7.2832886505808769</v>
      </c>
      <c r="S19" s="139">
        <f t="shared" si="5"/>
        <v>14.106079601632429</v>
      </c>
      <c r="T19" s="159">
        <v>0.44213381555153708</v>
      </c>
    </row>
    <row r="20" spans="1:20" x14ac:dyDescent="0.25">
      <c r="A20" s="137" t="s">
        <v>54</v>
      </c>
      <c r="B20" s="138">
        <v>2.4700000000000002</v>
      </c>
      <c r="C20" s="138">
        <v>1.54</v>
      </c>
      <c r="D20" s="139">
        <f t="shared" si="0"/>
        <v>0.93000000000000016</v>
      </c>
      <c r="E20" s="139"/>
      <c r="F20" s="139"/>
      <c r="G20" s="138">
        <v>61.22</v>
      </c>
      <c r="H20" s="138">
        <v>61.89</v>
      </c>
      <c r="I20" s="139">
        <f t="shared" si="1"/>
        <v>0.67000000000000171</v>
      </c>
      <c r="J20" s="139"/>
      <c r="K20" s="139"/>
      <c r="L20" s="138">
        <v>91.27</v>
      </c>
      <c r="M20" s="138">
        <v>96.41</v>
      </c>
      <c r="N20" s="139">
        <f t="shared" si="2"/>
        <v>5.1400000000000006</v>
      </c>
      <c r="O20" s="139"/>
      <c r="P20" s="139"/>
      <c r="Q20" s="140">
        <f t="shared" si="3"/>
        <v>5.3313971579711659</v>
      </c>
      <c r="R20" s="139">
        <f t="shared" si="4"/>
        <v>5.6316423797523836</v>
      </c>
      <c r="S20" s="139"/>
      <c r="T20" s="159">
        <v>0.46473779385171793</v>
      </c>
    </row>
    <row r="21" spans="1:20" x14ac:dyDescent="0.25">
      <c r="A21" s="141" t="s">
        <v>32</v>
      </c>
      <c r="B21" s="142">
        <v>15.72</v>
      </c>
      <c r="C21" s="142">
        <v>3.32</v>
      </c>
      <c r="D21" s="143">
        <f t="shared" si="0"/>
        <v>12.4</v>
      </c>
      <c r="E21" s="143" t="s">
        <v>120</v>
      </c>
      <c r="F21" s="143"/>
      <c r="G21" s="142">
        <v>55.47</v>
      </c>
      <c r="H21" s="142">
        <v>57.9</v>
      </c>
      <c r="I21" s="143">
        <f t="shared" si="1"/>
        <v>2.4299999999999997</v>
      </c>
      <c r="J21" s="143" t="s">
        <v>120</v>
      </c>
      <c r="K21" s="143"/>
      <c r="L21" s="142">
        <v>76.95</v>
      </c>
      <c r="M21" s="142">
        <v>80.680000000000007</v>
      </c>
      <c r="N21" s="143">
        <f t="shared" si="2"/>
        <v>3.730000000000004</v>
      </c>
      <c r="O21" s="143"/>
      <c r="P21" s="143"/>
      <c r="Q21" s="144">
        <f t="shared" si="3"/>
        <v>4.623202776400599</v>
      </c>
      <c r="R21" s="143">
        <f t="shared" si="4"/>
        <v>4.8473034437946767</v>
      </c>
      <c r="S21" s="143">
        <f t="shared" ref="S21:S29" si="6">Q21/$Q$6*100</f>
        <v>9.6062487469034448</v>
      </c>
      <c r="T21" s="160">
        <v>0.33725135623869834</v>
      </c>
    </row>
    <row r="22" spans="1:20" x14ac:dyDescent="0.25">
      <c r="A22" s="137" t="s">
        <v>63</v>
      </c>
      <c r="B22" s="138">
        <v>1.54</v>
      </c>
      <c r="C22" s="138">
        <v>1.54</v>
      </c>
      <c r="D22" s="139">
        <f t="shared" si="0"/>
        <v>0</v>
      </c>
      <c r="E22" s="139"/>
      <c r="F22" s="139"/>
      <c r="G22" s="138">
        <v>60.02</v>
      </c>
      <c r="H22" s="138">
        <v>58.93</v>
      </c>
      <c r="I22" s="139">
        <f t="shared" si="1"/>
        <v>-1.0900000000000034</v>
      </c>
      <c r="J22" s="139"/>
      <c r="K22" s="139"/>
      <c r="L22" s="138">
        <v>91.55</v>
      </c>
      <c r="M22" s="138">
        <v>93.69</v>
      </c>
      <c r="N22" s="139">
        <f t="shared" si="2"/>
        <v>2.1400000000000006</v>
      </c>
      <c r="O22" s="139"/>
      <c r="P22" s="139"/>
      <c r="Q22" s="140">
        <f t="shared" si="3"/>
        <v>2.2841285089123713</v>
      </c>
      <c r="R22" s="139">
        <f t="shared" si="4"/>
        <v>2.3375204806116883</v>
      </c>
      <c r="S22" s="139">
        <f t="shared" si="6"/>
        <v>4.7460402858619162</v>
      </c>
      <c r="T22" s="159">
        <v>0.19349005424954796</v>
      </c>
    </row>
    <row r="23" spans="1:20" x14ac:dyDescent="0.25">
      <c r="A23" s="145" t="s">
        <v>28</v>
      </c>
      <c r="B23" s="146">
        <v>6.3</v>
      </c>
      <c r="C23" s="146">
        <v>2.78</v>
      </c>
      <c r="D23" s="147">
        <f t="shared" si="0"/>
        <v>3.52</v>
      </c>
      <c r="E23" s="147" t="s">
        <v>120</v>
      </c>
      <c r="F23" s="147"/>
      <c r="G23" s="146">
        <v>57.94</v>
      </c>
      <c r="H23" s="146">
        <v>58.29</v>
      </c>
      <c r="I23" s="147">
        <f t="shared" si="1"/>
        <v>0.35000000000000142</v>
      </c>
      <c r="J23" s="147"/>
      <c r="K23" s="147"/>
      <c r="L23" s="146">
        <v>72.55</v>
      </c>
      <c r="M23" s="146">
        <v>73.88</v>
      </c>
      <c r="N23" s="147">
        <f t="shared" si="2"/>
        <v>1.3299999999999983</v>
      </c>
      <c r="O23" s="147"/>
      <c r="P23" s="147"/>
      <c r="Q23" s="148">
        <f t="shared" si="3"/>
        <v>1.8002165674066033</v>
      </c>
      <c r="R23" s="147">
        <f t="shared" si="4"/>
        <v>1.8332184700206731</v>
      </c>
      <c r="S23" s="147">
        <f t="shared" si="6"/>
        <v>3.7405515140022154</v>
      </c>
      <c r="T23" s="161">
        <v>0.12025316455696186</v>
      </c>
    </row>
    <row r="24" spans="1:20" x14ac:dyDescent="0.25">
      <c r="A24" s="149" t="s">
        <v>42</v>
      </c>
      <c r="B24" s="150">
        <v>40.869999999999997</v>
      </c>
      <c r="C24" s="150">
        <v>3.95</v>
      </c>
      <c r="D24" s="151">
        <f t="shared" si="0"/>
        <v>36.919999999999995</v>
      </c>
      <c r="E24" s="151" t="s">
        <v>120</v>
      </c>
      <c r="F24" s="151"/>
      <c r="G24" s="150">
        <v>57.9</v>
      </c>
      <c r="H24" s="150">
        <v>60.02</v>
      </c>
      <c r="I24" s="151">
        <f t="shared" si="1"/>
        <v>2.1200000000000045</v>
      </c>
      <c r="J24" s="151"/>
      <c r="K24" s="151"/>
      <c r="L24" s="150">
        <v>90.08</v>
      </c>
      <c r="M24" s="150">
        <v>89.88</v>
      </c>
      <c r="N24" s="151">
        <f t="shared" si="2"/>
        <v>-0.20000000000000284</v>
      </c>
      <c r="O24" s="151"/>
      <c r="P24" s="151"/>
      <c r="Q24" s="152">
        <f t="shared" si="3"/>
        <v>-0.2225189141077023</v>
      </c>
      <c r="R24" s="151">
        <f t="shared" si="4"/>
        <v>-0.22202486678508307</v>
      </c>
      <c r="S24" s="151">
        <f t="shared" si="6"/>
        <v>-0.4623574052863933</v>
      </c>
      <c r="T24" s="162">
        <v>-1.8083182640144923E-2</v>
      </c>
    </row>
    <row r="25" spans="1:20" x14ac:dyDescent="0.25">
      <c r="A25" s="153" t="s">
        <v>25</v>
      </c>
      <c r="B25" s="142">
        <v>8.9499999999999993</v>
      </c>
      <c r="C25" s="142">
        <v>1.85</v>
      </c>
      <c r="D25" s="143">
        <f t="shared" si="0"/>
        <v>7.1</v>
      </c>
      <c r="E25" s="143" t="s">
        <v>120</v>
      </c>
      <c r="F25" s="143"/>
      <c r="G25" s="142">
        <v>62.17</v>
      </c>
      <c r="H25" s="142">
        <v>62.77</v>
      </c>
      <c r="I25" s="143">
        <f t="shared" si="1"/>
        <v>0.60000000000000142</v>
      </c>
      <c r="J25" s="143"/>
      <c r="K25" s="143"/>
      <c r="L25" s="142">
        <v>98.26</v>
      </c>
      <c r="M25" s="142">
        <v>94.67</v>
      </c>
      <c r="N25" s="143">
        <f t="shared" si="2"/>
        <v>-3.5900000000000034</v>
      </c>
      <c r="O25" s="143"/>
      <c r="P25" s="143"/>
      <c r="Q25" s="144">
        <f t="shared" si="3"/>
        <v>-3.7921199957748</v>
      </c>
      <c r="R25" s="143">
        <f t="shared" si="4"/>
        <v>-3.6535721555058043</v>
      </c>
      <c r="S25" s="143">
        <f t="shared" si="6"/>
        <v>-7.8793965394440866</v>
      </c>
      <c r="T25" s="160">
        <v>-0.32459312839059706</v>
      </c>
    </row>
    <row r="26" spans="1:20" x14ac:dyDescent="0.25">
      <c r="A26" s="153" t="s">
        <v>51</v>
      </c>
      <c r="B26" s="142">
        <v>13.05</v>
      </c>
      <c r="C26" s="142">
        <v>2.93</v>
      </c>
      <c r="D26" s="143">
        <f t="shared" si="0"/>
        <v>10.120000000000001</v>
      </c>
      <c r="E26" s="143" t="s">
        <v>120</v>
      </c>
      <c r="F26" s="143"/>
      <c r="G26" s="142">
        <v>60.87</v>
      </c>
      <c r="H26" s="142">
        <v>61.15</v>
      </c>
      <c r="I26" s="143">
        <f t="shared" si="1"/>
        <v>0.28000000000000114</v>
      </c>
      <c r="J26" s="143"/>
      <c r="K26" s="143"/>
      <c r="L26" s="142">
        <v>80.13</v>
      </c>
      <c r="M26" s="142">
        <v>77.2</v>
      </c>
      <c r="N26" s="143">
        <f t="shared" si="2"/>
        <v>-2.9299999999999926</v>
      </c>
      <c r="O26" s="143"/>
      <c r="P26" s="143"/>
      <c r="Q26" s="144">
        <f t="shared" si="3"/>
        <v>-3.7953367875647572</v>
      </c>
      <c r="R26" s="143">
        <f t="shared" si="4"/>
        <v>-3.6565580930987061</v>
      </c>
      <c r="S26" s="143">
        <f t="shared" si="6"/>
        <v>-7.8860804993731337</v>
      </c>
      <c r="T26" s="160">
        <v>-0.26491862567811869</v>
      </c>
    </row>
    <row r="27" spans="1:20" x14ac:dyDescent="0.25">
      <c r="A27" s="153" t="s">
        <v>52</v>
      </c>
      <c r="B27" s="142">
        <v>3.95</v>
      </c>
      <c r="C27" s="142">
        <v>2.78</v>
      </c>
      <c r="D27" s="143">
        <f t="shared" si="0"/>
        <v>1.1700000000000004</v>
      </c>
      <c r="E27" s="143"/>
      <c r="F27" s="143"/>
      <c r="G27" s="142">
        <v>61.82</v>
      </c>
      <c r="H27" s="142">
        <v>61.78</v>
      </c>
      <c r="I27" s="143">
        <f t="shared" si="1"/>
        <v>-3.9999999999999147E-2</v>
      </c>
      <c r="J27" s="143"/>
      <c r="K27" s="143"/>
      <c r="L27" s="142">
        <v>89.08</v>
      </c>
      <c r="M27" s="142">
        <v>85.02</v>
      </c>
      <c r="N27" s="143">
        <f t="shared" si="2"/>
        <v>-4.0600000000000023</v>
      </c>
      <c r="O27" s="143"/>
      <c r="P27" s="143"/>
      <c r="Q27" s="144">
        <f t="shared" si="3"/>
        <v>-4.775346977181842</v>
      </c>
      <c r="R27" s="143">
        <f t="shared" si="4"/>
        <v>-4.5577009429726116</v>
      </c>
      <c r="S27" s="143">
        <f t="shared" si="6"/>
        <v>-9.9223791674776702</v>
      </c>
      <c r="T27" s="160">
        <v>-0.36708860759493689</v>
      </c>
    </row>
    <row r="28" spans="1:20" x14ac:dyDescent="0.25">
      <c r="A28" s="153" t="s">
        <v>56</v>
      </c>
      <c r="B28" s="142">
        <v>2.4700000000000002</v>
      </c>
      <c r="C28" s="142">
        <v>1.85</v>
      </c>
      <c r="D28" s="143">
        <f t="shared" si="0"/>
        <v>0.62000000000000011</v>
      </c>
      <c r="E28" s="143"/>
      <c r="F28" s="143"/>
      <c r="G28" s="142">
        <v>60.65</v>
      </c>
      <c r="H28" s="142">
        <v>59.56</v>
      </c>
      <c r="I28" s="143">
        <f t="shared" si="1"/>
        <v>-1.0899999999999963</v>
      </c>
      <c r="J28" s="143"/>
      <c r="K28" s="143"/>
      <c r="L28" s="142">
        <v>82.08</v>
      </c>
      <c r="M28" s="142">
        <v>77.510000000000005</v>
      </c>
      <c r="N28" s="143">
        <f t="shared" si="2"/>
        <v>-4.5699999999999932</v>
      </c>
      <c r="O28" s="143"/>
      <c r="P28" s="143"/>
      <c r="Q28" s="144">
        <f t="shared" si="3"/>
        <v>-5.8960134176235233</v>
      </c>
      <c r="R28" s="143">
        <f t="shared" si="4"/>
        <v>-5.5677387914229932</v>
      </c>
      <c r="S28" s="143">
        <f t="shared" si="6"/>
        <v>-12.250938201085766</v>
      </c>
      <c r="T28" s="160">
        <v>-0.41320072332730495</v>
      </c>
    </row>
    <row r="29" spans="1:20" ht="15.75" thickBot="1" x14ac:dyDescent="0.3">
      <c r="A29" s="154" t="s">
        <v>45</v>
      </c>
      <c r="B29" s="155">
        <v>9.06</v>
      </c>
      <c r="C29" s="155">
        <v>3.38</v>
      </c>
      <c r="D29" s="156">
        <f t="shared" si="0"/>
        <v>5.6800000000000006</v>
      </c>
      <c r="E29" s="156" t="s">
        <v>120</v>
      </c>
      <c r="F29" s="156"/>
      <c r="G29" s="155">
        <v>58.93</v>
      </c>
      <c r="H29" s="155">
        <v>60.017499999999998</v>
      </c>
      <c r="I29" s="156">
        <f t="shared" si="1"/>
        <v>1.0874999999999986</v>
      </c>
      <c r="J29" s="156"/>
      <c r="K29" s="156"/>
      <c r="L29" s="155">
        <v>79.959999999999994</v>
      </c>
      <c r="M29" s="155">
        <v>74.22</v>
      </c>
      <c r="N29" s="156">
        <f t="shared" si="2"/>
        <v>-5.7399999999999949</v>
      </c>
      <c r="O29" s="156"/>
      <c r="P29" s="156"/>
      <c r="Q29" s="157">
        <f t="shared" si="3"/>
        <v>-7.7337644839665796</v>
      </c>
      <c r="R29" s="156">
        <f t="shared" si="4"/>
        <v>-7.1785892946473178</v>
      </c>
      <c r="S29" s="156">
        <f t="shared" si="6"/>
        <v>-16.069480179883183</v>
      </c>
      <c r="T29" s="163">
        <v>0</v>
      </c>
    </row>
    <row r="30" spans="1:20" x14ac:dyDescent="0.25">
      <c r="A30" s="111" t="s">
        <v>121</v>
      </c>
      <c r="B30" s="112">
        <f>AVERAGE(B6:B29)</f>
        <v>22.344895833333336</v>
      </c>
      <c r="C30" s="112">
        <f>AVERAGE(C6:C29)</f>
        <v>3.63625</v>
      </c>
      <c r="D30" s="112">
        <f>AVERAGE(D6:D29)</f>
        <v>18.708645833333332</v>
      </c>
      <c r="E30" s="112" t="s">
        <v>120</v>
      </c>
      <c r="F30" s="112" t="e">
        <f t="shared" ref="F30:S30" si="7">AVERAGE(F6:F29)</f>
        <v>#DIV/0!</v>
      </c>
      <c r="G30" s="112">
        <f>AVERAGE(G6:G29)</f>
        <v>59.760000000000012</v>
      </c>
      <c r="H30" s="112">
        <f>AVERAGE(H6:H29)</f>
        <v>60.711562499999992</v>
      </c>
      <c r="I30" s="112">
        <f>AVERAGE(I6:I29)</f>
        <v>0.95156250000000109</v>
      </c>
      <c r="J30" s="112"/>
      <c r="K30" s="112" t="e">
        <f t="shared" si="7"/>
        <v>#DIV/0!</v>
      </c>
      <c r="L30" s="112">
        <f>AVERAGE(L6:L29)</f>
        <v>76.008333333333326</v>
      </c>
      <c r="M30" s="112">
        <f>AVERAGE(M6:M29)</f>
        <v>83.711666666666673</v>
      </c>
      <c r="N30" s="112">
        <f>AVERAGE(N6:N29)</f>
        <v>7.7033333333333358</v>
      </c>
      <c r="O30" s="112"/>
      <c r="P30" s="112" t="e">
        <f t="shared" si="7"/>
        <v>#DIV/0!</v>
      </c>
      <c r="Q30" s="112">
        <f t="shared" si="7"/>
        <v>9.0903868334131204</v>
      </c>
      <c r="R30" s="112">
        <f t="shared" si="7"/>
        <v>12.472202489834764</v>
      </c>
      <c r="S30" s="112">
        <f t="shared" si="7"/>
        <v>19.227905910716025</v>
      </c>
      <c r="T30" s="113"/>
    </row>
    <row r="31" spans="1:20" ht="15.75" thickBot="1" x14ac:dyDescent="0.3">
      <c r="A31" s="114" t="s">
        <v>122</v>
      </c>
      <c r="B31" s="115">
        <f>AVERAGE(B7:B29)</f>
        <v>18.968695652173913</v>
      </c>
      <c r="C31" s="115">
        <f>AVERAGE(C7:C29)</f>
        <v>3.0469565217391303</v>
      </c>
      <c r="D31" s="115">
        <f>AVERAGE(D7:D29)</f>
        <v>15.921739130434785</v>
      </c>
      <c r="E31" s="115" t="s">
        <v>120</v>
      </c>
      <c r="F31" s="115" t="e">
        <f t="shared" ref="F31:S31" si="8">AVERAGE(F7:F29)</f>
        <v>#DIV/0!</v>
      </c>
      <c r="G31" s="115">
        <f>AVERAGE(G7:G29)</f>
        <v>59.874347826086961</v>
      </c>
      <c r="H31" s="115">
        <f>AVERAGE(H7:H29)</f>
        <v>60.694239130434781</v>
      </c>
      <c r="I31" s="115">
        <f>AVERAGE(I7:I29)</f>
        <v>0.81989130434782742</v>
      </c>
      <c r="J31" s="115"/>
      <c r="K31" s="115" t="e">
        <f t="shared" si="8"/>
        <v>#DIV/0!</v>
      </c>
      <c r="L31" s="115">
        <f>AVERAGE(L7:L29)</f>
        <v>77.374347826086947</v>
      </c>
      <c r="M31" s="115">
        <f>AVERAGE(M7:M29)</f>
        <v>83.613913043478291</v>
      </c>
      <c r="N31" s="115">
        <f>AVERAGE(N7:N29)</f>
        <v>6.2395652173913039</v>
      </c>
      <c r="O31" s="115"/>
      <c r="P31" s="115" t="e">
        <f t="shared" si="8"/>
        <v>#DIV/0!</v>
      </c>
      <c r="Q31" s="115">
        <f t="shared" si="8"/>
        <v>7.3931412248389554</v>
      </c>
      <c r="R31" s="115">
        <f t="shared" si="8"/>
        <v>8.9806178188924939</v>
      </c>
      <c r="S31" s="115">
        <f t="shared" si="8"/>
        <v>15.556447088475842</v>
      </c>
      <c r="T31" s="110"/>
    </row>
    <row r="32" spans="1:20" x14ac:dyDescent="0.25">
      <c r="A32" s="116" t="s">
        <v>123</v>
      </c>
      <c r="B32" s="180">
        <v>0.99</v>
      </c>
      <c r="C32" s="181"/>
      <c r="D32" s="117"/>
      <c r="E32" s="117"/>
      <c r="F32" s="117"/>
      <c r="G32" s="180">
        <v>0.61</v>
      </c>
      <c r="H32" s="181"/>
      <c r="I32" s="117"/>
      <c r="J32" s="117"/>
      <c r="K32" s="117"/>
      <c r="L32" s="180">
        <v>0.75</v>
      </c>
      <c r="M32" s="181"/>
      <c r="N32" s="117"/>
      <c r="O32" s="117"/>
      <c r="P32" s="117"/>
      <c r="Q32" s="118"/>
      <c r="R32" s="117"/>
      <c r="S32" s="117"/>
      <c r="T32" s="119"/>
    </row>
    <row r="33" spans="1:20" x14ac:dyDescent="0.25">
      <c r="A33" s="120" t="s">
        <v>124</v>
      </c>
      <c r="B33" s="184">
        <v>20.52</v>
      </c>
      <c r="C33" s="185"/>
      <c r="D33" s="121"/>
      <c r="E33" s="121"/>
      <c r="F33" s="121"/>
      <c r="G33" s="184">
        <v>2.5299999999999998</v>
      </c>
      <c r="H33" s="185"/>
      <c r="I33" s="121"/>
      <c r="J33" s="121"/>
      <c r="K33" s="121"/>
      <c r="L33" s="184">
        <v>9.91</v>
      </c>
      <c r="M33" s="185"/>
      <c r="N33" s="121"/>
      <c r="O33" s="121"/>
      <c r="P33" s="121"/>
      <c r="Q33" s="122"/>
      <c r="R33" s="121"/>
      <c r="S33" s="121"/>
      <c r="T33" s="123"/>
    </row>
    <row r="34" spans="1:20" x14ac:dyDescent="0.25">
      <c r="A34" s="120" t="s">
        <v>125</v>
      </c>
      <c r="B34" s="184" t="s">
        <v>126</v>
      </c>
      <c r="C34" s="185"/>
      <c r="D34" s="121"/>
      <c r="E34" s="121"/>
      <c r="F34" s="121"/>
      <c r="G34" s="184" t="s">
        <v>126</v>
      </c>
      <c r="H34" s="185"/>
      <c r="I34" s="121"/>
      <c r="J34" s="121"/>
      <c r="K34" s="121"/>
      <c r="L34" s="184" t="s">
        <v>126</v>
      </c>
      <c r="M34" s="185"/>
      <c r="N34" s="121"/>
      <c r="O34" s="121"/>
      <c r="P34" s="121"/>
      <c r="Q34" s="122"/>
      <c r="R34" s="121"/>
      <c r="S34" s="121"/>
      <c r="T34" s="123"/>
    </row>
    <row r="35" spans="1:20" ht="15.75" thickBot="1" x14ac:dyDescent="0.3">
      <c r="A35" s="124" t="s">
        <v>127</v>
      </c>
      <c r="B35" s="182">
        <v>3.72</v>
      </c>
      <c r="C35" s="182"/>
      <c r="D35" s="125"/>
      <c r="E35" s="125"/>
      <c r="F35" s="125"/>
      <c r="G35" s="183">
        <v>2.13</v>
      </c>
      <c r="H35" s="183"/>
      <c r="I35" s="125"/>
      <c r="J35" s="125"/>
      <c r="K35" s="125"/>
      <c r="L35" s="183">
        <v>11.06</v>
      </c>
      <c r="M35" s="183"/>
      <c r="N35" s="125"/>
      <c r="O35" s="125"/>
      <c r="P35" s="125"/>
      <c r="Q35" s="125"/>
      <c r="R35" s="125"/>
      <c r="S35" s="126"/>
      <c r="T35" s="127"/>
    </row>
    <row r="36" spans="1:20" x14ac:dyDescent="0.25">
      <c r="A36" s="128" t="s">
        <v>128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</row>
    <row r="37" spans="1:20" x14ac:dyDescent="0.25">
      <c r="A37" s="131" t="s">
        <v>132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</row>
    <row r="38" spans="1:20" x14ac:dyDescent="0.25">
      <c r="A38" s="131" t="s">
        <v>133</v>
      </c>
    </row>
    <row r="39" spans="1:20" x14ac:dyDescent="0.25">
      <c r="A39" s="164" t="s">
        <v>134</v>
      </c>
    </row>
    <row r="40" spans="1:20" x14ac:dyDescent="0.25">
      <c r="A40" s="91"/>
    </row>
  </sheetData>
  <sortState ref="A6:T29">
    <sortCondition descending="1" ref="Q6:Q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ageMargins left="0.45" right="0.45" top="1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2017-12-10T23:24:27Z</cp:lastPrinted>
  <dcterms:created xsi:type="dcterms:W3CDTF">2017-12-06T22:35:42Z</dcterms:created>
  <dcterms:modified xsi:type="dcterms:W3CDTF">2017-12-11T01:06:31Z</dcterms:modified>
</cp:coreProperties>
</file>