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Data" sheetId="2" r:id="rId1"/>
    <sheet name="Summary" sheetId="3" r:id="rId2"/>
    <sheet name="Sheet2" sheetId="4" r:id="rId3"/>
  </sheets>
  <calcPr calcId="145621"/>
</workbook>
</file>

<file path=xl/calcChain.xml><?xml version="1.0" encoding="utf-8"?>
<calcChain xmlns="http://schemas.openxmlformats.org/spreadsheetml/2006/main">
  <c r="C23" i="3" l="1"/>
  <c r="F23" i="3"/>
  <c r="G23" i="3"/>
  <c r="H23" i="3"/>
  <c r="K23" i="3"/>
  <c r="L23" i="3"/>
  <c r="M23" i="3"/>
  <c r="P23" i="3"/>
  <c r="B23" i="3"/>
  <c r="F22" i="3"/>
  <c r="G22" i="3"/>
  <c r="H22" i="3"/>
  <c r="K22" i="3"/>
  <c r="L22" i="3"/>
  <c r="M22" i="3"/>
  <c r="P22" i="3"/>
  <c r="C22" i="3"/>
  <c r="B22" i="3"/>
  <c r="R12" i="3"/>
  <c r="Q12" i="3"/>
  <c r="N12" i="3"/>
  <c r="I12" i="3"/>
  <c r="D12" i="3"/>
  <c r="R10" i="3"/>
  <c r="Q10" i="3"/>
  <c r="N10" i="3"/>
  <c r="I10" i="3"/>
  <c r="D10" i="3"/>
  <c r="R16" i="3"/>
  <c r="Q16" i="3"/>
  <c r="N16" i="3"/>
  <c r="I16" i="3"/>
  <c r="D16" i="3"/>
  <c r="R11" i="3"/>
  <c r="Q11" i="3"/>
  <c r="N11" i="3"/>
  <c r="I11" i="3"/>
  <c r="D11" i="3"/>
  <c r="R14" i="3"/>
  <c r="Q14" i="3"/>
  <c r="N14" i="3"/>
  <c r="I14" i="3"/>
  <c r="D14" i="3"/>
  <c r="R15" i="3"/>
  <c r="Q15" i="3"/>
  <c r="N15" i="3"/>
  <c r="I15" i="3"/>
  <c r="D15" i="3"/>
  <c r="R9" i="3"/>
  <c r="Q9" i="3"/>
  <c r="N9" i="3"/>
  <c r="I9" i="3"/>
  <c r="D9" i="3"/>
  <c r="R21" i="3"/>
  <c r="Q21" i="3"/>
  <c r="N21" i="3"/>
  <c r="I21" i="3"/>
  <c r="D21" i="3"/>
  <c r="R19" i="3"/>
  <c r="Q19" i="3"/>
  <c r="N19" i="3"/>
  <c r="I19" i="3"/>
  <c r="D19" i="3"/>
  <c r="R13" i="3"/>
  <c r="Q13" i="3"/>
  <c r="N13" i="3"/>
  <c r="I13" i="3"/>
  <c r="D13" i="3"/>
  <c r="R18" i="3"/>
  <c r="Q18" i="3"/>
  <c r="N18" i="3"/>
  <c r="I18" i="3"/>
  <c r="D18" i="3"/>
  <c r="R20" i="3"/>
  <c r="Q20" i="3"/>
  <c r="N20" i="3"/>
  <c r="I20" i="3"/>
  <c r="D20" i="3"/>
  <c r="R17" i="3"/>
  <c r="Q17" i="3"/>
  <c r="N17" i="3"/>
  <c r="I17" i="3"/>
  <c r="D17" i="3"/>
  <c r="R7" i="3"/>
  <c r="Q7" i="3"/>
  <c r="N7" i="3"/>
  <c r="I7" i="3"/>
  <c r="D7" i="3"/>
  <c r="R8" i="3"/>
  <c r="Q8" i="3"/>
  <c r="N8" i="3"/>
  <c r="I8" i="3"/>
  <c r="D8" i="3"/>
  <c r="R6" i="3"/>
  <c r="Q6" i="3"/>
  <c r="S6" i="3" s="1"/>
  <c r="N6" i="3"/>
  <c r="I6" i="3"/>
  <c r="D6" i="3"/>
  <c r="D23" i="3" l="1"/>
  <c r="I23" i="3"/>
  <c r="R22" i="3"/>
  <c r="N23" i="3"/>
  <c r="I22" i="3"/>
  <c r="Q22" i="3"/>
  <c r="D22" i="3"/>
  <c r="R23" i="3"/>
  <c r="N22" i="3"/>
  <c r="Q23" i="3"/>
  <c r="S7" i="3"/>
  <c r="S13" i="3"/>
  <c r="S15" i="3"/>
  <c r="S10" i="3"/>
  <c r="S21" i="3"/>
  <c r="S20" i="3"/>
  <c r="S11" i="3"/>
  <c r="S8" i="3"/>
  <c r="S17" i="3"/>
  <c r="S18" i="3"/>
  <c r="S9" i="3"/>
  <c r="S16" i="3"/>
  <c r="S19" i="3"/>
  <c r="S14" i="3"/>
  <c r="S12" i="3"/>
  <c r="S23" i="3" l="1"/>
  <c r="S22" i="3"/>
</calcChain>
</file>

<file path=xl/sharedStrings.xml><?xml version="1.0" encoding="utf-8"?>
<sst xmlns="http://schemas.openxmlformats.org/spreadsheetml/2006/main" count="402" uniqueCount="111">
  <si>
    <t>AVS</t>
  </si>
  <si>
    <t>C</t>
  </si>
  <si>
    <t>F</t>
  </si>
  <si>
    <t>CVR</t>
  </si>
  <si>
    <t>NICK</t>
  </si>
  <si>
    <t>LOUISE</t>
  </si>
  <si>
    <t>WB Fuzion</t>
  </si>
  <si>
    <t>BABE</t>
  </si>
  <si>
    <t>WHIT</t>
  </si>
  <si>
    <t>KELSE</t>
  </si>
  <si>
    <t>DIVA</t>
  </si>
  <si>
    <t>JEFFERSON</t>
  </si>
  <si>
    <t>WB-1035CL+</t>
  </si>
  <si>
    <t>Length</t>
  </si>
  <si>
    <t>Width</t>
  </si>
  <si>
    <t>CULTIVAR</t>
  </si>
  <si>
    <t>FTRT</t>
  </si>
  <si>
    <t>REP</t>
  </si>
  <si>
    <t>PLOT</t>
  </si>
  <si>
    <t>%</t>
  </si>
  <si>
    <t>IT</t>
  </si>
  <si>
    <t>(FT)</t>
  </si>
  <si>
    <t>SOLANO</t>
  </si>
  <si>
    <t>3,8</t>
  </si>
  <si>
    <t>EXPRESSO</t>
  </si>
  <si>
    <t>5,8</t>
  </si>
  <si>
    <t>Glee</t>
  </si>
  <si>
    <t>JD</t>
  </si>
  <si>
    <t>Alpowa</t>
  </si>
  <si>
    <t>3,5</t>
  </si>
  <si>
    <t>BUCK PRONTO</t>
  </si>
  <si>
    <t>PCFS FARM (LOC04) NEAR PULLMAN, WA WHEN RECORDED ON INDICTED DATE AND GROWTH STAGES, 2016 UNDER NATURAL</t>
  </si>
  <si>
    <t>INOCULATION.</t>
  </si>
  <si>
    <r>
      <rPr>
        <b/>
        <sz val="10"/>
        <color indexed="8"/>
        <rFont val="Arial"/>
        <family val="2"/>
      </rPr>
      <t>TABLE XMC1682</t>
    </r>
    <r>
      <rPr>
        <sz val="10"/>
        <color indexed="8"/>
        <rFont val="Arial"/>
        <family val="2"/>
      </rPr>
      <t xml:space="preserve">.  PERCENT OF PLANT STAND, INFECTION TYPE (IT) AND PERCENT (%) OF STRIPE RUST SEVERITY, TEST WEIGHT, AND </t>
    </r>
  </si>
  <si>
    <t xml:space="preserve">YIELD OF FUNGICIDE-SPRAYED (F) AND NON-SPRAYED (C) CULTIVARS IN THE SPRING WHEAT YIELD LOSS NURSERY (EXP82) IN  </t>
  </si>
  <si>
    <t>STAND</t>
  </si>
  <si>
    <t>STRIPE RUST</t>
  </si>
  <si>
    <t>PLOT SIZE</t>
  </si>
  <si>
    <t>Jointing</t>
  </si>
  <si>
    <t xml:space="preserve">Flowering </t>
  </si>
  <si>
    <t>S. dough</t>
  </si>
  <si>
    <t>rAUDPC</t>
  </si>
  <si>
    <t>AREA</t>
  </si>
  <si>
    <t>TEST WEIGHT</t>
  </si>
  <si>
    <t>YIELD</t>
  </si>
  <si>
    <t>NO.</t>
  </si>
  <si>
    <t>AUDPC</t>
  </si>
  <si>
    <t>(%)</t>
  </si>
  <si>
    <t>SQFT</t>
  </si>
  <si>
    <t>ACRE</t>
  </si>
  <si>
    <t>GR/PIN</t>
  </si>
  <si>
    <t>LB/BU</t>
  </si>
  <si>
    <t>GR/PLOT</t>
  </si>
  <si>
    <t>BU/A</t>
  </si>
  <si>
    <t>6/8</t>
  </si>
  <si>
    <t>Tillering</t>
  </si>
  <si>
    <t>6/20</t>
  </si>
  <si>
    <t>7/5</t>
  </si>
  <si>
    <t>7/18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</si>
  <si>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May 3, 2016 at PCFS Farm, Pullman, WA  Using the Sunderman Tractor, 4.5 FT wide plot with 4 rows.</t>
    </r>
  </si>
  <si>
    <r>
      <rPr>
        <b/>
        <sz val="10"/>
        <color indexed="8"/>
        <rFont val="Arial"/>
        <family val="2"/>
      </rPr>
      <t xml:space="preserve">FERTILIZATION AND WEED CONTROl:  </t>
    </r>
    <r>
      <rPr>
        <sz val="10"/>
        <color indexed="8"/>
        <rFont val="Arial"/>
        <family val="2"/>
      </rPr>
      <t xml:space="preserve">Urea (46-0-0) was applied at 100 lb/A on May 27 when plants were at tillering stage (Feekes 2).  Weed was controlled with Huskie </t>
    </r>
  </si>
  <si>
    <t xml:space="preserve">              15.0 fl oz/A + Axial XL 16.4 fl oz/A + M-90 10.4 fl oz/A on May 30, 2016 when plants were at tillering stage (Feekes 2-3), temperaure was  </t>
  </si>
  <si>
    <r>
      <t xml:space="preserve">              at early jointing stage (Feekes 4) and AVS (susceptible check) had 5-10% severity of stripe rust temperature 91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F, no wind. </t>
    </r>
  </si>
  <si>
    <r>
      <t xml:space="preserve">              66.3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Verdana"/>
        <family val="2"/>
      </rPr>
      <t xml:space="preserve">F, wind 2.4 mph and SE120. Alleys were made by spraying Glystar 100 ml/gal + M90 100 ml/gal on June 8, 2016 when plants were </t>
    </r>
  </si>
  <si>
    <t xml:space="preserve">              at early jointing stage (Feekes 4).</t>
  </si>
  <si>
    <t xml:space="preserve">              The second application of fungicide application was done with Quilt 14.0 fl oz/A + M90 14.0 fl oz/A on June 22, 2016 when plants were mostly             </t>
  </si>
  <si>
    <r>
      <t xml:space="preserve">              at late jointing stage (Feekes 8-9) and stripe rust severity reached 40-60% in non-sprayed AVS, temperature 85.2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C, wind 2.2 mph. NW330.</t>
    </r>
  </si>
  <si>
    <r>
      <rPr>
        <b/>
        <sz val="10"/>
        <color indexed="8"/>
        <rFont val="Arial"/>
        <family val="2"/>
      </rPr>
      <t>PLOT SIZE:</t>
    </r>
    <r>
      <rPr>
        <sz val="10"/>
        <color indexed="8"/>
        <rFont val="Arial"/>
        <family val="2"/>
      </rPr>
      <t xml:space="preserve"> 15.0 ~ 16.9 x 4.5 ft.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</si>
  <si>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8/23/2016</t>
    </r>
  </si>
  <si>
    <t>rAUDPC (%)</t>
  </si>
  <si>
    <t>Test Weight (LB/BU)</t>
  </si>
  <si>
    <t>Yield (BU/A)</t>
  </si>
  <si>
    <t>Yield loss (%)</t>
  </si>
  <si>
    <t>Yield Inc. (%)</t>
  </si>
  <si>
    <t>Relative</t>
  </si>
  <si>
    <t>Cultivar</t>
  </si>
  <si>
    <t>Reduction</t>
  </si>
  <si>
    <t>Increase</t>
  </si>
  <si>
    <t>Difference</t>
  </si>
  <si>
    <t>by stripe rust</t>
  </si>
  <si>
    <t>by fungicide</t>
  </si>
  <si>
    <t>yield loss (%)</t>
  </si>
  <si>
    <t>*</t>
  </si>
  <si>
    <t>Mean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</si>
  <si>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</si>
  <si>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</si>
  <si>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</si>
  <si>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</si>
  <si>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</si>
  <si>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</si>
  <si>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XMC1682SUM.  MEAN STRIPE RUST RELATIVE AREA UNDER THE DISEASE PROGRESS CURVE (rAUDPC), MEAN YIELD (LB/PLOT) OF </t>
  </si>
  <si>
    <t>AvS</t>
  </si>
  <si>
    <t>Babe</t>
  </si>
  <si>
    <t>Buck Pronto</t>
  </si>
  <si>
    <t>Diva</t>
  </si>
  <si>
    <t>Expresso</t>
  </si>
  <si>
    <t>Jefferson</t>
  </si>
  <si>
    <t>Kelse</t>
  </si>
  <si>
    <t>Louise</t>
  </si>
  <si>
    <t>Nick</t>
  </si>
  <si>
    <t>Solano</t>
  </si>
  <si>
    <t>Whit</t>
  </si>
  <si>
    <t>Mean (excl.AvS)</t>
  </si>
  <si>
    <r>
      <t>Rating</t>
    </r>
    <r>
      <rPr>
        <b/>
        <vertAlign val="superscript"/>
        <sz val="8"/>
        <rFont val="Arial"/>
        <family val="2"/>
      </rPr>
      <t>b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</si>
  <si>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was sprayed at 14.0 fl oz/A with M90 at 14.0 fl oz/A using 19" nozzle spacing of boom on June 7, 2016 when most cultivars </t>
    </r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</si>
  <si>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Quilt at 14.0 fl oz/A was applied twice, early jointing stage (Feekes 4) on June 7 and late jointing (Feekes 8-9) on June 22. 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</si>
  <si>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Cultivars with rating 1 may not need fungicide application and those with rating 2 or higher need application. </t>
    </r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</si>
  <si>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</si>
  <si>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</si>
  <si>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FUNGICIDE-SPRAYED AND NON-SPRAYED CULTIVARS IN THE SPRING WHEAT YIELD LOSS NURSERY (EXP82) ON THE PCFS FARM NEAR</t>
  </si>
  <si>
    <t>PULLMAN, WA UNDER NATURAL INFECTION 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</si>
</sst>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.0"/>
    <numFmt numFmtId="166" formatCode="0.000000"/>
  </numFmts>
  <fonts count="24" x14ac:knownFonts="1">
    <font>
      <sz val="12"/>
      <color indexed="8"/>
      <name val="Verdana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Verdana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sz val="10"/>
      <color indexed="8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b/>
      <sz val="8"/>
      <color rgb="FF0000CC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sz val="8"/>
      <color rgb="FF0000CC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72">
    <xf numFmtId="0" fontId="0" fillId="0" borderId="0" xfId="0" applyFont="1" applyAlignment="1"/>
    <xf numFmtId="0" fontId="0" fillId="0" borderId="0" xfId="0" applyNumberFormat="1" applyFont="1" applyAlignment="1"/>
    <xf numFmtId="0" fontId="3" fillId="0" borderId="0" xfId="0" applyNumberFormat="1" applyFont="1" applyAlignment="1"/>
    <xf numFmtId="0" fontId="3" fillId="0" borderId="0" xfId="0" applyFont="1" applyAlignment="1"/>
    <xf numFmtId="0" fontId="2" fillId="0" borderId="0" xfId="0" applyFont="1" applyBorder="1"/>
    <xf numFmtId="0" fontId="2" fillId="0" borderId="10" xfId="0" applyFont="1" applyBorder="1"/>
    <xf numFmtId="0" fontId="7" fillId="0" borderId="11" xfId="0" applyFont="1" applyBorder="1" applyAlignment="1"/>
    <xf numFmtId="49" fontId="7" fillId="0" borderId="12" xfId="0" applyNumberFormat="1" applyFont="1" applyBorder="1" applyAlignment="1">
      <alignment horizontal="center"/>
    </xf>
    <xf numFmtId="0" fontId="7" fillId="0" borderId="12" xfId="0" applyFont="1" applyBorder="1"/>
    <xf numFmtId="49" fontId="7" fillId="0" borderId="12" xfId="0" applyNumberFormat="1" applyFont="1" applyBorder="1"/>
    <xf numFmtId="1" fontId="7" fillId="0" borderId="12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0" fontId="8" fillId="0" borderId="19" xfId="0" applyFont="1" applyBorder="1"/>
    <xf numFmtId="0" fontId="7" fillId="0" borderId="20" xfId="0" applyFont="1" applyBorder="1" applyAlignment="1"/>
    <xf numFmtId="49" fontId="7" fillId="0" borderId="21" xfId="0" applyNumberFormat="1" applyFont="1" applyBorder="1" applyAlignment="1">
      <alignment horizontal="center"/>
    </xf>
    <xf numFmtId="0" fontId="7" fillId="0" borderId="21" xfId="0" applyFont="1" applyBorder="1"/>
    <xf numFmtId="49" fontId="7" fillId="0" borderId="21" xfId="0" applyNumberFormat="1" applyFont="1" applyBorder="1"/>
    <xf numFmtId="1" fontId="7" fillId="0" borderId="21" xfId="0" applyNumberFormat="1" applyFont="1" applyBorder="1" applyAlignment="1">
      <alignment horizontal="center"/>
    </xf>
    <xf numFmtId="16" fontId="7" fillId="0" borderId="1" xfId="0" quotePrefix="1" applyNumberFormat="1" applyFont="1" applyBorder="1" applyAlignment="1">
      <alignment horizontal="center"/>
    </xf>
    <xf numFmtId="16" fontId="7" fillId="0" borderId="24" xfId="0" applyNumberFormat="1" applyFont="1" applyBorder="1" applyAlignment="1">
      <alignment horizontal="right"/>
    </xf>
    <xf numFmtId="49" fontId="7" fillId="0" borderId="28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0" fontId="7" fillId="0" borderId="28" xfId="0" applyFont="1" applyBorder="1"/>
    <xf numFmtId="0" fontId="8" fillId="0" borderId="30" xfId="0" applyFont="1" applyBorder="1"/>
    <xf numFmtId="164" fontId="7" fillId="0" borderId="1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right"/>
    </xf>
    <xf numFmtId="164" fontId="9" fillId="0" borderId="2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0" fontId="7" fillId="0" borderId="34" xfId="0" applyFont="1" applyBorder="1" applyAlignment="1"/>
    <xf numFmtId="49" fontId="7" fillId="0" borderId="35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1" fontId="7" fillId="0" borderId="35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right"/>
    </xf>
    <xf numFmtId="1" fontId="7" fillId="0" borderId="8" xfId="0" applyNumberFormat="1" applyFont="1" applyBorder="1" applyAlignment="1">
      <alignment horizontal="right"/>
    </xf>
    <xf numFmtId="164" fontId="7" fillId="0" borderId="35" xfId="0" applyNumberFormat="1" applyFont="1" applyBorder="1" applyAlignment="1">
      <alignment horizontal="right"/>
    </xf>
    <xf numFmtId="164" fontId="7" fillId="0" borderId="35" xfId="0" applyNumberFormat="1" applyFont="1" applyBorder="1" applyAlignment="1">
      <alignment horizontal="left"/>
    </xf>
    <xf numFmtId="164" fontId="7" fillId="0" borderId="35" xfId="0" applyNumberFormat="1" applyFont="1" applyBorder="1" applyAlignment="1">
      <alignment horizontal="center"/>
    </xf>
    <xf numFmtId="164" fontId="9" fillId="0" borderId="35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164" fontId="7" fillId="0" borderId="36" xfId="0" applyNumberFormat="1" applyFont="1" applyBorder="1" applyAlignment="1">
      <alignment horizontal="center"/>
    </xf>
    <xf numFmtId="164" fontId="10" fillId="0" borderId="36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49" fontId="12" fillId="2" borderId="2" xfId="0" applyNumberFormat="1" applyFont="1" applyFill="1" applyBorder="1" applyAlignment="1"/>
    <xf numFmtId="0" fontId="12" fillId="2" borderId="3" xfId="0" applyNumberFormat="1" applyFont="1" applyFill="1" applyBorder="1" applyAlignment="1">
      <alignment horizontal="center"/>
    </xf>
    <xf numFmtId="49" fontId="12" fillId="2" borderId="3" xfId="0" applyNumberFormat="1" applyFont="1" applyFill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1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left"/>
    </xf>
    <xf numFmtId="165" fontId="12" fillId="2" borderId="3" xfId="0" applyNumberFormat="1" applyFont="1" applyFill="1" applyBorder="1" applyAlignment="1">
      <alignment horizontal="center"/>
    </xf>
    <xf numFmtId="2" fontId="12" fillId="2" borderId="3" xfId="0" applyNumberFormat="1" applyFont="1" applyFill="1" applyBorder="1" applyAlignment="1">
      <alignment horizontal="center"/>
    </xf>
    <xf numFmtId="49" fontId="12" fillId="2" borderId="5" xfId="0" applyNumberFormat="1" applyFont="1" applyFill="1" applyBorder="1" applyAlignment="1"/>
    <xf numFmtId="0" fontId="12" fillId="2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>
      <alignment horizontal="left"/>
    </xf>
    <xf numFmtId="165" fontId="12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right"/>
    </xf>
    <xf numFmtId="1" fontId="13" fillId="2" borderId="1" xfId="0" applyNumberFormat="1" applyFont="1" applyFill="1" applyBorder="1" applyAlignment="1">
      <alignment horizontal="left"/>
    </xf>
    <xf numFmtId="49" fontId="12" fillId="2" borderId="7" xfId="0" applyNumberFormat="1" applyFont="1" applyFill="1" applyBorder="1" applyAlignment="1"/>
    <xf numFmtId="0" fontId="12" fillId="2" borderId="8" xfId="0" applyNumberFormat="1" applyFont="1" applyFill="1" applyBorder="1" applyAlignment="1">
      <alignment horizontal="center"/>
    </xf>
    <xf numFmtId="49" fontId="12" fillId="2" borderId="8" xfId="0" applyNumberFormat="1" applyFont="1" applyFill="1" applyBorder="1" applyAlignment="1">
      <alignment horizontal="center"/>
    </xf>
    <xf numFmtId="1" fontId="12" fillId="2" borderId="8" xfId="0" applyNumberFormat="1" applyFont="1" applyFill="1" applyBorder="1" applyAlignment="1">
      <alignment horizontal="center"/>
    </xf>
    <xf numFmtId="1" fontId="12" fillId="2" borderId="8" xfId="0" applyNumberFormat="1" applyFont="1" applyFill="1" applyBorder="1" applyAlignment="1">
      <alignment horizontal="right"/>
    </xf>
    <xf numFmtId="1" fontId="12" fillId="2" borderId="8" xfId="0" applyNumberFormat="1" applyFont="1" applyFill="1" applyBorder="1" applyAlignment="1">
      <alignment horizontal="left"/>
    </xf>
    <xf numFmtId="165" fontId="12" fillId="2" borderId="8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2" fontId="14" fillId="2" borderId="8" xfId="0" applyNumberFormat="1" applyFont="1" applyFill="1" applyBorder="1" applyAlignment="1">
      <alignment horizontal="center"/>
    </xf>
    <xf numFmtId="2" fontId="16" fillId="2" borderId="4" xfId="0" applyNumberFormat="1" applyFont="1" applyFill="1" applyBorder="1" applyAlignment="1"/>
    <xf numFmtId="2" fontId="16" fillId="2" borderId="6" xfId="0" applyNumberFormat="1" applyFont="1" applyFill="1" applyBorder="1" applyAlignment="1"/>
    <xf numFmtId="2" fontId="16" fillId="2" borderId="9" xfId="0" applyNumberFormat="1" applyFont="1" applyFill="1" applyBorder="1" applyAlignment="1"/>
    <xf numFmtId="2" fontId="15" fillId="0" borderId="3" xfId="0" applyNumberFormat="1" applyFont="1" applyBorder="1" applyAlignment="1"/>
    <xf numFmtId="166" fontId="12" fillId="0" borderId="3" xfId="0" applyNumberFormat="1" applyFont="1" applyBorder="1" applyAlignment="1"/>
    <xf numFmtId="2" fontId="15" fillId="0" borderId="1" xfId="0" applyNumberFormat="1" applyFont="1" applyBorder="1" applyAlignment="1"/>
    <xf numFmtId="166" fontId="12" fillId="0" borderId="1" xfId="0" applyNumberFormat="1" applyFont="1" applyBorder="1" applyAlignment="1"/>
    <xf numFmtId="2" fontId="15" fillId="0" borderId="8" xfId="0" applyNumberFormat="1" applyFont="1" applyBorder="1" applyAlignment="1"/>
    <xf numFmtId="166" fontId="12" fillId="0" borderId="8" xfId="0" applyNumberFormat="1" applyFont="1" applyBorder="1" applyAlignment="1"/>
    <xf numFmtId="0" fontId="8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8" fillId="0" borderId="10" xfId="0" applyFont="1" applyBorder="1" applyAlignment="1"/>
    <xf numFmtId="0" fontId="0" fillId="0" borderId="10" xfId="0" applyBorder="1"/>
    <xf numFmtId="0" fontId="0" fillId="0" borderId="10" xfId="0" applyBorder="1" applyAlignment="1">
      <alignment horizontal="center"/>
    </xf>
    <xf numFmtId="0" fontId="7" fillId="0" borderId="11" xfId="0" applyFont="1" applyBorder="1"/>
    <xf numFmtId="0" fontId="7" fillId="0" borderId="3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7" fillId="0" borderId="20" xfId="0" applyFont="1" applyBorder="1"/>
    <xf numFmtId="0" fontId="7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7" fillId="0" borderId="24" xfId="0" applyFont="1" applyBorder="1"/>
    <xf numFmtId="0" fontId="7" fillId="0" borderId="22" xfId="0" applyFont="1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3" borderId="39" xfId="0" applyFont="1" applyFill="1" applyBorder="1" applyAlignment="1"/>
    <xf numFmtId="2" fontId="7" fillId="3" borderId="40" xfId="0" applyNumberFormat="1" applyFont="1" applyFill="1" applyBorder="1"/>
    <xf numFmtId="2" fontId="7" fillId="3" borderId="40" xfId="0" applyNumberFormat="1" applyFont="1" applyFill="1" applyBorder="1" applyAlignment="1">
      <alignment horizontal="right"/>
    </xf>
    <xf numFmtId="0" fontId="7" fillId="3" borderId="41" xfId="0" applyFont="1" applyFill="1" applyBorder="1" applyAlignment="1">
      <alignment horizontal="center"/>
    </xf>
    <xf numFmtId="0" fontId="13" fillId="3" borderId="42" xfId="0" applyFont="1" applyFill="1" applyBorder="1" applyAlignment="1"/>
    <xf numFmtId="2" fontId="12" fillId="0" borderId="43" xfId="0" applyNumberFormat="1" applyFont="1" applyBorder="1" applyAlignment="1"/>
    <xf numFmtId="2" fontId="13" fillId="3" borderId="43" xfId="0" applyNumberFormat="1" applyFont="1" applyFill="1" applyBorder="1"/>
    <xf numFmtId="2" fontId="13" fillId="3" borderId="43" xfId="0" applyNumberFormat="1" applyFont="1" applyFill="1" applyBorder="1" applyAlignment="1">
      <alignment horizontal="right"/>
    </xf>
    <xf numFmtId="0" fontId="13" fillId="3" borderId="44" xfId="0" applyFont="1" applyFill="1" applyBorder="1" applyAlignment="1">
      <alignment horizontal="center"/>
    </xf>
    <xf numFmtId="49" fontId="13" fillId="2" borderId="42" xfId="0" applyNumberFormat="1" applyFont="1" applyFill="1" applyBorder="1" applyAlignment="1"/>
    <xf numFmtId="2" fontId="12" fillId="0" borderId="46" xfId="0" applyNumberFormat="1" applyFont="1" applyBorder="1" applyAlignment="1"/>
    <xf numFmtId="2" fontId="13" fillId="3" borderId="46" xfId="0" applyNumberFormat="1" applyFont="1" applyFill="1" applyBorder="1"/>
    <xf numFmtId="0" fontId="13" fillId="3" borderId="39" xfId="0" applyFont="1" applyFill="1" applyBorder="1" applyAlignment="1"/>
    <xf numFmtId="2" fontId="13" fillId="3" borderId="40" xfId="0" applyNumberFormat="1" applyFont="1" applyFill="1" applyBorder="1"/>
    <xf numFmtId="0" fontId="13" fillId="3" borderId="41" xfId="0" applyFont="1" applyFill="1" applyBorder="1" applyAlignment="1">
      <alignment horizontal="center"/>
    </xf>
    <xf numFmtId="0" fontId="18" fillId="3" borderId="45" xfId="0" applyFont="1" applyFill="1" applyBorder="1" applyAlignment="1"/>
    <xf numFmtId="2" fontId="18" fillId="3" borderId="46" xfId="0" applyNumberFormat="1" applyFont="1" applyFill="1" applyBorder="1"/>
    <xf numFmtId="0" fontId="13" fillId="3" borderId="47" xfId="0" applyFont="1" applyFill="1" applyBorder="1" applyAlignment="1">
      <alignment horizontal="center"/>
    </xf>
    <xf numFmtId="0" fontId="19" fillId="3" borderId="48" xfId="0" applyFont="1" applyFill="1" applyBorder="1" applyAlignment="1"/>
    <xf numFmtId="2" fontId="7" fillId="3" borderId="51" xfId="0" applyNumberFormat="1" applyFont="1" applyFill="1" applyBorder="1"/>
    <xf numFmtId="2" fontId="7" fillId="3" borderId="51" xfId="0" applyNumberFormat="1" applyFont="1" applyFill="1" applyBorder="1" applyAlignment="1">
      <alignment horizontal="right"/>
    </xf>
    <xf numFmtId="0" fontId="7" fillId="3" borderId="52" xfId="0" applyFont="1" applyFill="1" applyBorder="1" applyAlignment="1">
      <alignment horizontal="center"/>
    </xf>
    <xf numFmtId="0" fontId="7" fillId="3" borderId="53" xfId="0" applyFont="1" applyFill="1" applyBorder="1" applyAlignment="1"/>
    <xf numFmtId="2" fontId="7" fillId="3" borderId="56" xfId="0" applyNumberFormat="1" applyFont="1" applyFill="1" applyBorder="1"/>
    <xf numFmtId="2" fontId="7" fillId="3" borderId="56" xfId="0" applyNumberFormat="1" applyFont="1" applyFill="1" applyBorder="1" applyAlignment="1">
      <alignment horizontal="right"/>
    </xf>
    <xf numFmtId="0" fontId="7" fillId="3" borderId="57" xfId="0" applyFont="1" applyFill="1" applyBorder="1" applyAlignment="1">
      <alignment horizontal="center"/>
    </xf>
    <xf numFmtId="0" fontId="7" fillId="0" borderId="45" xfId="0" applyFont="1" applyFill="1" applyBorder="1" applyAlignment="1"/>
    <xf numFmtId="0" fontId="7" fillId="0" borderId="46" xfId="0" applyFont="1" applyBorder="1"/>
    <xf numFmtId="2" fontId="7" fillId="0" borderId="46" xfId="0" applyNumberFormat="1" applyFont="1" applyFill="1" applyBorder="1"/>
    <xf numFmtId="0" fontId="7" fillId="0" borderId="47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58" xfId="0" applyFont="1" applyFill="1" applyBorder="1" applyAlignment="1"/>
    <xf numFmtId="0" fontId="2" fillId="0" borderId="0" xfId="0" applyFont="1" applyFill="1" applyBorder="1" applyAlignment="1"/>
    <xf numFmtId="0" fontId="13" fillId="3" borderId="45" xfId="0" applyFont="1" applyFill="1" applyBorder="1" applyAlignment="1"/>
    <xf numFmtId="2" fontId="13" fillId="3" borderId="46" xfId="0" applyNumberFormat="1" applyFont="1" applyFill="1" applyBorder="1" applyAlignment="1">
      <alignment horizontal="right"/>
    </xf>
    <xf numFmtId="2" fontId="23" fillId="0" borderId="40" xfId="0" applyNumberFormat="1" applyFont="1" applyBorder="1" applyAlignment="1"/>
    <xf numFmtId="164" fontId="7" fillId="0" borderId="25" xfId="0" applyNumberFormat="1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16" fontId="7" fillId="0" borderId="25" xfId="0" applyNumberFormat="1" applyFont="1" applyBorder="1" applyAlignment="1">
      <alignment horizontal="center"/>
    </xf>
    <xf numFmtId="16" fontId="7" fillId="0" borderId="33" xfId="0" applyNumberFormat="1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" fontId="7" fillId="0" borderId="1" xfId="0" quotePrefix="1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16" fontId="7" fillId="0" borderId="22" xfId="0" quotePrefix="1" applyNumberFormat="1" applyFont="1" applyBorder="1" applyAlignment="1">
      <alignment horizontal="center"/>
    </xf>
    <xf numFmtId="16" fontId="7" fillId="0" borderId="2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3" borderId="49" xfId="0" applyNumberFormat="1" applyFont="1" applyFill="1" applyBorder="1" applyAlignment="1">
      <alignment horizontal="center"/>
    </xf>
    <xf numFmtId="2" fontId="7" fillId="3" borderId="50" xfId="0" applyNumberFormat="1" applyFont="1" applyFill="1" applyBorder="1" applyAlignment="1">
      <alignment horizontal="center"/>
    </xf>
    <xf numFmtId="2" fontId="7" fillId="0" borderId="46" xfId="0" applyNumberFormat="1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2" fontId="7" fillId="3" borderId="54" xfId="0" applyNumberFormat="1" applyFont="1" applyFill="1" applyBorder="1" applyAlignment="1">
      <alignment horizontal="center"/>
    </xf>
    <xf numFmtId="2" fontId="7" fillId="3" borderId="5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FFFF00"/>
      <rgbColor rgb="FF0000D4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47"/>
  <sheetViews>
    <sheetView showGridLines="0" tabSelected="1" workbookViewId="0">
      <selection activeCell="L20" sqref="L20"/>
    </sheetView>
  </sheetViews>
  <sheetFormatPr defaultColWidth="7.59765625" defaultRowHeight="12" customHeight="1" x14ac:dyDescent="0.2"/>
  <cols>
    <col min="1" max="1" width="7.19921875" style="1" customWidth="1"/>
    <col min="2" max="2" width="3.19921875" style="1" customWidth="1"/>
    <col min="3" max="3" width="3.3984375" style="1" customWidth="1"/>
    <col min="4" max="4" width="3.19921875" style="1" customWidth="1"/>
    <col min="5" max="5" width="4.3984375" style="1" customWidth="1"/>
    <col min="6" max="6" width="4.59765625" style="1" customWidth="1"/>
    <col min="7" max="7" width="3.5" style="1" customWidth="1"/>
    <col min="8" max="8" width="2.8984375" style="1" customWidth="1"/>
    <col min="9" max="9" width="3" style="1" customWidth="1"/>
    <col min="10" max="10" width="2.8984375" style="1" customWidth="1"/>
    <col min="11" max="11" width="3.3984375" style="1" customWidth="1"/>
    <col min="12" max="12" width="2.8984375" style="1" customWidth="1"/>
    <col min="13" max="13" width="3.3984375" style="1" customWidth="1"/>
    <col min="14" max="14" width="3" style="1" customWidth="1"/>
    <col min="15" max="15" width="4.09765625" style="1" customWidth="1"/>
    <col min="16" max="16" width="4.796875" style="1" customWidth="1"/>
    <col min="17" max="17" width="4" style="1" customWidth="1"/>
    <col min="18" max="18" width="3.69921875" style="1" customWidth="1"/>
    <col min="19" max="19" width="3.8984375" style="1" customWidth="1"/>
    <col min="20" max="20" width="5.3984375" style="1" customWidth="1"/>
    <col min="21" max="21" width="4.09765625" style="1" customWidth="1"/>
    <col min="22" max="22" width="4.5" style="1" customWidth="1"/>
    <col min="23" max="23" width="5.19921875" style="1" customWidth="1"/>
    <col min="24" max="24" width="4" style="1" customWidth="1"/>
    <col min="25" max="245" width="7.59765625" style="1" customWidth="1"/>
  </cols>
  <sheetData>
    <row r="1" spans="1:24" ht="12" customHeight="1" x14ac:dyDescent="0.2">
      <c r="A1" s="4" t="s">
        <v>33</v>
      </c>
    </row>
    <row r="2" spans="1:24" ht="12" customHeight="1" x14ac:dyDescent="0.2">
      <c r="A2" s="4" t="s">
        <v>34</v>
      </c>
    </row>
    <row r="3" spans="1:24" ht="12" customHeight="1" x14ac:dyDescent="0.2">
      <c r="A3" s="4" t="s">
        <v>31</v>
      </c>
    </row>
    <row r="4" spans="1:24" ht="12" customHeight="1" x14ac:dyDescent="0.2">
      <c r="A4" s="4" t="s">
        <v>32</v>
      </c>
    </row>
    <row r="5" spans="1:24" ht="12" customHeight="1" x14ac:dyDescent="0.2">
      <c r="A5" s="4" t="s">
        <v>59</v>
      </c>
    </row>
    <row r="6" spans="1:24" ht="12" customHeight="1" x14ac:dyDescent="0.2">
      <c r="A6" s="4" t="s">
        <v>60</v>
      </c>
    </row>
    <row r="7" spans="1:24" ht="12" customHeight="1" x14ac:dyDescent="0.2">
      <c r="A7" s="4" t="s">
        <v>61</v>
      </c>
    </row>
    <row r="8" spans="1:24" ht="12" customHeight="1" x14ac:dyDescent="0.2">
      <c r="A8" s="4" t="s">
        <v>63</v>
      </c>
    </row>
    <row r="9" spans="1:24" ht="12" customHeight="1" x14ac:dyDescent="0.2">
      <c r="A9" s="4" t="s">
        <v>64</v>
      </c>
    </row>
    <row r="10" spans="1:24" ht="12" customHeight="1" x14ac:dyDescent="0.2">
      <c r="A10" s="4" t="s">
        <v>104</v>
      </c>
    </row>
    <row r="11" spans="1:24" ht="12" customHeight="1" x14ac:dyDescent="0.2">
      <c r="A11" s="4" t="s">
        <v>62</v>
      </c>
    </row>
    <row r="12" spans="1:24" ht="12" customHeight="1" x14ac:dyDescent="0.2">
      <c r="A12" s="4" t="s">
        <v>65</v>
      </c>
    </row>
    <row r="13" spans="1:24" ht="12" customHeight="1" x14ac:dyDescent="0.2">
      <c r="A13" s="4" t="s">
        <v>66</v>
      </c>
    </row>
    <row r="14" spans="1:24" ht="12" customHeight="1" x14ac:dyDescent="0.2">
      <c r="A14" s="4" t="s">
        <v>67</v>
      </c>
    </row>
    <row r="15" spans="1:24" ht="12" customHeight="1" thickBot="1" x14ac:dyDescent="0.25">
      <c r="A15" s="5" t="s">
        <v>68</v>
      </c>
    </row>
    <row r="16" spans="1:24" ht="12" customHeight="1" x14ac:dyDescent="0.2">
      <c r="A16" s="6"/>
      <c r="B16" s="7"/>
      <c r="C16" s="8"/>
      <c r="D16" s="9"/>
      <c r="E16" s="10"/>
      <c r="F16" s="11" t="s">
        <v>35</v>
      </c>
      <c r="G16" s="157" t="s">
        <v>36</v>
      </c>
      <c r="H16" s="158"/>
      <c r="I16" s="158"/>
      <c r="J16" s="158"/>
      <c r="K16" s="158"/>
      <c r="L16" s="158"/>
      <c r="M16" s="158"/>
      <c r="N16" s="158"/>
      <c r="O16" s="158"/>
      <c r="P16" s="159"/>
      <c r="Q16" s="12"/>
      <c r="R16" s="13"/>
      <c r="S16" s="13"/>
      <c r="T16" s="14"/>
      <c r="U16" s="15"/>
      <c r="V16" s="14"/>
      <c r="W16" s="15"/>
      <c r="X16" s="16"/>
    </row>
    <row r="17" spans="1:246" ht="12" customHeight="1" x14ac:dyDescent="0.2">
      <c r="A17" s="17"/>
      <c r="B17" s="18"/>
      <c r="C17" s="19"/>
      <c r="D17" s="20"/>
      <c r="E17" s="21"/>
      <c r="F17" s="22" t="s">
        <v>54</v>
      </c>
      <c r="G17" s="160" t="s">
        <v>54</v>
      </c>
      <c r="H17" s="161"/>
      <c r="I17" s="160" t="s">
        <v>56</v>
      </c>
      <c r="J17" s="161"/>
      <c r="K17" s="160" t="s">
        <v>57</v>
      </c>
      <c r="L17" s="161"/>
      <c r="M17" s="162" t="s">
        <v>58</v>
      </c>
      <c r="N17" s="163"/>
      <c r="O17" s="23"/>
      <c r="P17" s="23"/>
      <c r="Q17" s="151" t="s">
        <v>37</v>
      </c>
      <c r="R17" s="152"/>
      <c r="S17" s="152"/>
      <c r="T17" s="153"/>
      <c r="U17" s="24"/>
      <c r="V17" s="25"/>
      <c r="W17" s="26"/>
      <c r="X17" s="27"/>
    </row>
    <row r="18" spans="1:246" ht="12" customHeight="1" x14ac:dyDescent="0.2">
      <c r="A18" s="17"/>
      <c r="B18" s="18" t="s">
        <v>3</v>
      </c>
      <c r="C18" s="19"/>
      <c r="D18" s="20"/>
      <c r="E18" s="21">
        <v>2016</v>
      </c>
      <c r="F18" s="28" t="s">
        <v>55</v>
      </c>
      <c r="G18" s="154" t="s">
        <v>55</v>
      </c>
      <c r="H18" s="154"/>
      <c r="I18" s="154" t="s">
        <v>38</v>
      </c>
      <c r="J18" s="154"/>
      <c r="K18" s="154" t="s">
        <v>39</v>
      </c>
      <c r="L18" s="154"/>
      <c r="M18" s="155" t="s">
        <v>40</v>
      </c>
      <c r="N18" s="156"/>
      <c r="O18" s="29"/>
      <c r="P18" s="30" t="s">
        <v>41</v>
      </c>
      <c r="Q18" s="31" t="s">
        <v>13</v>
      </c>
      <c r="R18" s="28" t="s">
        <v>14</v>
      </c>
      <c r="S18" s="155" t="s">
        <v>42</v>
      </c>
      <c r="T18" s="156"/>
      <c r="U18" s="147" t="s">
        <v>43</v>
      </c>
      <c r="V18" s="148"/>
      <c r="W18" s="149" t="s">
        <v>44</v>
      </c>
      <c r="X18" s="150"/>
    </row>
    <row r="19" spans="1:246" ht="12" customHeight="1" thickBot="1" x14ac:dyDescent="0.25">
      <c r="A19" s="32" t="s">
        <v>15</v>
      </c>
      <c r="B19" s="33" t="s">
        <v>45</v>
      </c>
      <c r="C19" s="34" t="s">
        <v>16</v>
      </c>
      <c r="D19" s="33" t="s">
        <v>17</v>
      </c>
      <c r="E19" s="35" t="s">
        <v>18</v>
      </c>
      <c r="F19" s="36" t="s">
        <v>19</v>
      </c>
      <c r="G19" s="37" t="s">
        <v>20</v>
      </c>
      <c r="H19" s="38" t="s">
        <v>19</v>
      </c>
      <c r="I19" s="39" t="s">
        <v>20</v>
      </c>
      <c r="J19" s="38" t="s">
        <v>19</v>
      </c>
      <c r="K19" s="40" t="s">
        <v>20</v>
      </c>
      <c r="L19" s="38" t="s">
        <v>19</v>
      </c>
      <c r="M19" s="41" t="s">
        <v>20</v>
      </c>
      <c r="N19" s="42" t="s">
        <v>19</v>
      </c>
      <c r="O19" s="43" t="s">
        <v>46</v>
      </c>
      <c r="P19" s="44" t="s">
        <v>47</v>
      </c>
      <c r="Q19" s="45" t="s">
        <v>21</v>
      </c>
      <c r="R19" s="36" t="s">
        <v>21</v>
      </c>
      <c r="S19" s="46" t="s">
        <v>48</v>
      </c>
      <c r="T19" s="46" t="s">
        <v>49</v>
      </c>
      <c r="U19" s="46" t="s">
        <v>50</v>
      </c>
      <c r="V19" s="47" t="s">
        <v>51</v>
      </c>
      <c r="W19" s="36" t="s">
        <v>52</v>
      </c>
      <c r="X19" s="48" t="s">
        <v>53</v>
      </c>
    </row>
    <row r="20" spans="1:246" s="3" customFormat="1" ht="14.1" customHeight="1" x14ac:dyDescent="0.2">
      <c r="A20" s="49" t="s">
        <v>0</v>
      </c>
      <c r="B20" s="50">
        <v>1</v>
      </c>
      <c r="C20" s="51" t="s">
        <v>1</v>
      </c>
      <c r="D20" s="50">
        <v>1</v>
      </c>
      <c r="E20" s="50">
        <v>1</v>
      </c>
      <c r="F20" s="52">
        <v>90</v>
      </c>
      <c r="G20" s="53">
        <v>8</v>
      </c>
      <c r="H20" s="54">
        <v>10</v>
      </c>
      <c r="I20" s="53">
        <v>8</v>
      </c>
      <c r="J20" s="54">
        <v>30</v>
      </c>
      <c r="K20" s="53">
        <v>8</v>
      </c>
      <c r="L20" s="54">
        <v>90</v>
      </c>
      <c r="M20" s="53">
        <v>8</v>
      </c>
      <c r="N20" s="54">
        <v>100</v>
      </c>
      <c r="O20" s="53">
        <v>2375</v>
      </c>
      <c r="P20" s="82">
        <v>96.15384615384616</v>
      </c>
      <c r="Q20" s="55">
        <v>16.899999999999999</v>
      </c>
      <c r="R20" s="55">
        <v>4.5</v>
      </c>
      <c r="S20" s="56">
        <v>76.05</v>
      </c>
      <c r="T20" s="83">
        <v>1.7458677685950412E-3</v>
      </c>
      <c r="U20" s="52">
        <v>392</v>
      </c>
      <c r="V20" s="76">
        <v>55.259911894273131</v>
      </c>
      <c r="W20" s="52">
        <v>1423</v>
      </c>
      <c r="X20" s="79">
        <v>36.098154745132767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s="3" customFormat="1" ht="14.1" customHeight="1" x14ac:dyDescent="0.2">
      <c r="A21" s="57" t="s">
        <v>0</v>
      </c>
      <c r="B21" s="58">
        <v>1</v>
      </c>
      <c r="C21" s="59" t="s">
        <v>1</v>
      </c>
      <c r="D21" s="58">
        <v>2</v>
      </c>
      <c r="E21" s="58">
        <v>29</v>
      </c>
      <c r="F21" s="60">
        <v>98</v>
      </c>
      <c r="G21" s="61">
        <v>8</v>
      </c>
      <c r="H21" s="62">
        <v>5</v>
      </c>
      <c r="I21" s="61">
        <v>8</v>
      </c>
      <c r="J21" s="62">
        <v>50</v>
      </c>
      <c r="K21" s="61">
        <v>8</v>
      </c>
      <c r="L21" s="62">
        <v>95</v>
      </c>
      <c r="M21" s="61">
        <v>8</v>
      </c>
      <c r="N21" s="62">
        <v>100</v>
      </c>
      <c r="O21" s="61">
        <v>2685</v>
      </c>
      <c r="P21" s="84">
        <v>108.70445344129556</v>
      </c>
      <c r="Q21" s="63">
        <v>16.2</v>
      </c>
      <c r="R21" s="63">
        <v>4.5</v>
      </c>
      <c r="S21" s="64">
        <v>72.899999999999991</v>
      </c>
      <c r="T21" s="85">
        <v>1.6735537190082643E-3</v>
      </c>
      <c r="U21" s="60">
        <v>385</v>
      </c>
      <c r="V21" s="77">
        <v>54.273127753303967</v>
      </c>
      <c r="W21" s="60">
        <v>1433</v>
      </c>
      <c r="X21" s="80">
        <v>35.460083504301195</v>
      </c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s="3" customFormat="1" ht="14.1" customHeight="1" x14ac:dyDescent="0.2">
      <c r="A22" s="57" t="s">
        <v>0</v>
      </c>
      <c r="B22" s="58">
        <v>1</v>
      </c>
      <c r="C22" s="59" t="s">
        <v>1</v>
      </c>
      <c r="D22" s="58">
        <v>3</v>
      </c>
      <c r="E22" s="58">
        <v>69</v>
      </c>
      <c r="F22" s="60">
        <v>98</v>
      </c>
      <c r="G22" s="61">
        <v>8</v>
      </c>
      <c r="H22" s="62">
        <v>10</v>
      </c>
      <c r="I22" s="61">
        <v>8</v>
      </c>
      <c r="J22" s="62">
        <v>30</v>
      </c>
      <c r="K22" s="61">
        <v>8</v>
      </c>
      <c r="L22" s="62">
        <v>95</v>
      </c>
      <c r="M22" s="61">
        <v>8</v>
      </c>
      <c r="N22" s="62">
        <v>100</v>
      </c>
      <c r="O22" s="61">
        <v>2445</v>
      </c>
      <c r="P22" s="84">
        <v>98.987854251012138</v>
      </c>
      <c r="Q22" s="63">
        <v>15.7</v>
      </c>
      <c r="R22" s="63">
        <v>4.5</v>
      </c>
      <c r="S22" s="64">
        <v>70.649999999999991</v>
      </c>
      <c r="T22" s="85">
        <v>1.6219008264462809E-3</v>
      </c>
      <c r="U22" s="60">
        <v>390</v>
      </c>
      <c r="V22" s="77">
        <v>54.977973568281939</v>
      </c>
      <c r="W22" s="60">
        <v>1373</v>
      </c>
      <c r="X22" s="80">
        <v>34.607926953240877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s="3" customFormat="1" ht="14.1" customHeight="1" x14ac:dyDescent="0.2">
      <c r="A23" s="57" t="s">
        <v>0</v>
      </c>
      <c r="B23" s="58">
        <v>1</v>
      </c>
      <c r="C23" s="59" t="s">
        <v>1</v>
      </c>
      <c r="D23" s="58">
        <v>4</v>
      </c>
      <c r="E23" s="58">
        <v>73</v>
      </c>
      <c r="F23" s="60">
        <v>95</v>
      </c>
      <c r="G23" s="61">
        <v>8</v>
      </c>
      <c r="H23" s="62">
        <v>10</v>
      </c>
      <c r="I23" s="61">
        <v>8</v>
      </c>
      <c r="J23" s="62">
        <v>30</v>
      </c>
      <c r="K23" s="61">
        <v>8</v>
      </c>
      <c r="L23" s="62">
        <v>90</v>
      </c>
      <c r="M23" s="61">
        <v>8</v>
      </c>
      <c r="N23" s="62">
        <v>100</v>
      </c>
      <c r="O23" s="61">
        <v>2375</v>
      </c>
      <c r="P23" s="84">
        <v>96.15384615384616</v>
      </c>
      <c r="Q23" s="63">
        <v>16</v>
      </c>
      <c r="R23" s="63">
        <v>4.5</v>
      </c>
      <c r="S23" s="64">
        <v>72</v>
      </c>
      <c r="T23" s="85">
        <v>1.652892561983471E-3</v>
      </c>
      <c r="U23" s="60">
        <v>428</v>
      </c>
      <c r="V23" s="77">
        <v>60.334801762114537</v>
      </c>
      <c r="W23" s="60">
        <v>1304</v>
      </c>
      <c r="X23" s="80">
        <v>30.316957697983277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s="3" customFormat="1" ht="14.1" customHeight="1" x14ac:dyDescent="0.2">
      <c r="A24" s="57" t="s">
        <v>0</v>
      </c>
      <c r="B24" s="58">
        <v>1</v>
      </c>
      <c r="C24" s="59" t="s">
        <v>2</v>
      </c>
      <c r="D24" s="58">
        <v>1</v>
      </c>
      <c r="E24" s="58">
        <v>2</v>
      </c>
      <c r="F24" s="60">
        <v>90</v>
      </c>
      <c r="G24" s="61">
        <v>8</v>
      </c>
      <c r="H24" s="62">
        <v>10</v>
      </c>
      <c r="I24" s="61">
        <v>2</v>
      </c>
      <c r="J24" s="62">
        <v>10</v>
      </c>
      <c r="K24" s="61">
        <v>2</v>
      </c>
      <c r="L24" s="62">
        <v>1</v>
      </c>
      <c r="M24" s="61">
        <v>8</v>
      </c>
      <c r="N24" s="62">
        <v>5</v>
      </c>
      <c r="O24" s="61">
        <v>241.5</v>
      </c>
      <c r="P24" s="84">
        <v>9.7773279352226723</v>
      </c>
      <c r="Q24" s="63">
        <v>16.600000000000001</v>
      </c>
      <c r="R24" s="63">
        <v>4.5</v>
      </c>
      <c r="S24" s="64">
        <v>74.7</v>
      </c>
      <c r="T24" s="85">
        <v>1.7148760330578513E-3</v>
      </c>
      <c r="U24" s="60">
        <v>435</v>
      </c>
      <c r="V24" s="77">
        <v>61.321585903083701</v>
      </c>
      <c r="W24" s="60">
        <v>3235</v>
      </c>
      <c r="X24" s="80">
        <v>75.288702703534454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s="3" customFormat="1" ht="14.1" customHeight="1" x14ac:dyDescent="0.2">
      <c r="A25" s="57" t="s">
        <v>0</v>
      </c>
      <c r="B25" s="58">
        <v>1</v>
      </c>
      <c r="C25" s="59" t="s">
        <v>2</v>
      </c>
      <c r="D25" s="58">
        <v>2</v>
      </c>
      <c r="E25" s="58">
        <v>30</v>
      </c>
      <c r="F25" s="60">
        <v>100</v>
      </c>
      <c r="G25" s="61">
        <v>8</v>
      </c>
      <c r="H25" s="62">
        <v>5</v>
      </c>
      <c r="I25" s="61">
        <v>2</v>
      </c>
      <c r="J25" s="62">
        <v>5</v>
      </c>
      <c r="K25" s="61">
        <v>2</v>
      </c>
      <c r="L25" s="62">
        <v>1</v>
      </c>
      <c r="M25" s="61">
        <v>2</v>
      </c>
      <c r="N25" s="62">
        <v>1</v>
      </c>
      <c r="O25" s="61">
        <v>118</v>
      </c>
      <c r="P25" s="84">
        <v>4.7773279352226723</v>
      </c>
      <c r="Q25" s="63">
        <v>16</v>
      </c>
      <c r="R25" s="63">
        <v>4.5</v>
      </c>
      <c r="S25" s="64">
        <v>72</v>
      </c>
      <c r="T25" s="85">
        <v>1.652892561983471E-3</v>
      </c>
      <c r="U25" s="60">
        <v>432</v>
      </c>
      <c r="V25" s="77">
        <v>60.898678414096914</v>
      </c>
      <c r="W25" s="60">
        <v>3881</v>
      </c>
      <c r="X25" s="80">
        <v>84.924949363425924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s="3" customFormat="1" ht="14.1" customHeight="1" x14ac:dyDescent="0.2">
      <c r="A26" s="57" t="s">
        <v>0</v>
      </c>
      <c r="B26" s="58">
        <v>1</v>
      </c>
      <c r="C26" s="59" t="s">
        <v>2</v>
      </c>
      <c r="D26" s="58">
        <v>3</v>
      </c>
      <c r="E26" s="58">
        <v>70</v>
      </c>
      <c r="F26" s="60">
        <v>98</v>
      </c>
      <c r="G26" s="61">
        <v>8</v>
      </c>
      <c r="H26" s="62">
        <v>10</v>
      </c>
      <c r="I26" s="61">
        <v>2</v>
      </c>
      <c r="J26" s="62">
        <v>5</v>
      </c>
      <c r="K26" s="61">
        <v>2</v>
      </c>
      <c r="L26" s="62">
        <v>1</v>
      </c>
      <c r="M26" s="61">
        <v>8</v>
      </c>
      <c r="N26" s="62">
        <v>5</v>
      </c>
      <c r="O26" s="61">
        <v>174</v>
      </c>
      <c r="P26" s="84">
        <v>7.044534412955465</v>
      </c>
      <c r="Q26" s="63">
        <v>16.399999999999999</v>
      </c>
      <c r="R26" s="63">
        <v>4.5</v>
      </c>
      <c r="S26" s="64">
        <v>73.8</v>
      </c>
      <c r="T26" s="85">
        <v>1.6942148760330578E-3</v>
      </c>
      <c r="U26" s="60">
        <v>441</v>
      </c>
      <c r="V26" s="77">
        <v>62.167400881057269</v>
      </c>
      <c r="W26" s="60">
        <v>3412</v>
      </c>
      <c r="X26" s="80">
        <v>72.810815051090955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</row>
    <row r="27" spans="1:246" s="3" customFormat="1" ht="14.1" customHeight="1" x14ac:dyDescent="0.2">
      <c r="A27" s="57" t="s">
        <v>0</v>
      </c>
      <c r="B27" s="58">
        <v>1</v>
      </c>
      <c r="C27" s="59" t="s">
        <v>2</v>
      </c>
      <c r="D27" s="58">
        <v>4</v>
      </c>
      <c r="E27" s="58">
        <v>74</v>
      </c>
      <c r="F27" s="60">
        <v>90</v>
      </c>
      <c r="G27" s="61">
        <v>8</v>
      </c>
      <c r="H27" s="62">
        <v>10</v>
      </c>
      <c r="I27" s="61">
        <v>2</v>
      </c>
      <c r="J27" s="62">
        <v>10</v>
      </c>
      <c r="K27" s="61">
        <v>2</v>
      </c>
      <c r="L27" s="62">
        <v>1</v>
      </c>
      <c r="M27" s="61">
        <v>8</v>
      </c>
      <c r="N27" s="62">
        <v>5</v>
      </c>
      <c r="O27" s="61">
        <v>241.5</v>
      </c>
      <c r="P27" s="84">
        <v>9.7773279352226723</v>
      </c>
      <c r="Q27" s="63">
        <v>16</v>
      </c>
      <c r="R27" s="63">
        <v>4.5</v>
      </c>
      <c r="S27" s="64">
        <v>72</v>
      </c>
      <c r="T27" s="85">
        <v>1.652892561983471E-3</v>
      </c>
      <c r="U27" s="60">
        <v>439</v>
      </c>
      <c r="V27" s="77">
        <v>61.885462555066077</v>
      </c>
      <c r="W27" s="60">
        <v>2801</v>
      </c>
      <c r="X27" s="80">
        <v>67.016459440647935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</row>
    <row r="28" spans="1:246" s="3" customFormat="1" ht="14.1" customHeight="1" x14ac:dyDescent="0.2">
      <c r="A28" s="57" t="s">
        <v>4</v>
      </c>
      <c r="B28" s="58">
        <v>2</v>
      </c>
      <c r="C28" s="59" t="s">
        <v>1</v>
      </c>
      <c r="D28" s="58">
        <v>1</v>
      </c>
      <c r="E28" s="58">
        <v>16</v>
      </c>
      <c r="F28" s="60">
        <v>95</v>
      </c>
      <c r="G28" s="61">
        <v>8</v>
      </c>
      <c r="H28" s="62">
        <v>10</v>
      </c>
      <c r="I28" s="61">
        <v>8</v>
      </c>
      <c r="J28" s="62">
        <v>30</v>
      </c>
      <c r="K28" s="61">
        <v>5</v>
      </c>
      <c r="L28" s="62">
        <v>20</v>
      </c>
      <c r="M28" s="61">
        <v>5</v>
      </c>
      <c r="N28" s="62">
        <v>80</v>
      </c>
      <c r="O28" s="61">
        <v>1265</v>
      </c>
      <c r="P28" s="84">
        <v>51.214574898785429</v>
      </c>
      <c r="Q28" s="63">
        <v>16.2</v>
      </c>
      <c r="R28" s="63">
        <v>4.5</v>
      </c>
      <c r="S28" s="64">
        <v>72.899999999999991</v>
      </c>
      <c r="T28" s="85">
        <v>1.6735537190082643E-3</v>
      </c>
      <c r="U28" s="60">
        <v>422</v>
      </c>
      <c r="V28" s="77">
        <v>59.48898678414097</v>
      </c>
      <c r="W28" s="60">
        <v>2295</v>
      </c>
      <c r="X28" s="80">
        <v>53.447451567306899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</row>
    <row r="29" spans="1:246" s="3" customFormat="1" ht="14.1" customHeight="1" x14ac:dyDescent="0.2">
      <c r="A29" s="57" t="s">
        <v>4</v>
      </c>
      <c r="B29" s="58">
        <v>2</v>
      </c>
      <c r="C29" s="59" t="s">
        <v>1</v>
      </c>
      <c r="D29" s="58">
        <v>4</v>
      </c>
      <c r="E29" s="58">
        <v>25</v>
      </c>
      <c r="F29" s="60">
        <v>90</v>
      </c>
      <c r="G29" s="61">
        <v>8</v>
      </c>
      <c r="H29" s="62">
        <v>10</v>
      </c>
      <c r="I29" s="61">
        <v>8</v>
      </c>
      <c r="J29" s="62">
        <v>30</v>
      </c>
      <c r="K29" s="61">
        <v>5</v>
      </c>
      <c r="L29" s="62">
        <v>30</v>
      </c>
      <c r="M29" s="61">
        <v>5</v>
      </c>
      <c r="N29" s="62">
        <v>50</v>
      </c>
      <c r="O29" s="61">
        <v>1210</v>
      </c>
      <c r="P29" s="84">
        <v>48.987854251012145</v>
      </c>
      <c r="Q29" s="63">
        <v>16.399999999999999</v>
      </c>
      <c r="R29" s="63">
        <v>4.5</v>
      </c>
      <c r="S29" s="64">
        <v>73.8</v>
      </c>
      <c r="T29" s="85">
        <v>1.6942148760330578E-3</v>
      </c>
      <c r="U29" s="60">
        <v>423</v>
      </c>
      <c r="V29" s="77">
        <v>59.629955947136565</v>
      </c>
      <c r="W29" s="60">
        <v>2619</v>
      </c>
      <c r="X29" s="80">
        <v>63.445986853485557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</row>
    <row r="30" spans="1:246" s="3" customFormat="1" ht="14.1" customHeight="1" x14ac:dyDescent="0.2">
      <c r="A30" s="57" t="s">
        <v>4</v>
      </c>
      <c r="B30" s="58">
        <v>2</v>
      </c>
      <c r="C30" s="59" t="s">
        <v>1</v>
      </c>
      <c r="D30" s="58">
        <v>3</v>
      </c>
      <c r="E30" s="58">
        <v>92</v>
      </c>
      <c r="F30" s="60">
        <v>95</v>
      </c>
      <c r="G30" s="61">
        <v>8</v>
      </c>
      <c r="H30" s="62">
        <v>5</v>
      </c>
      <c r="I30" s="61">
        <v>5</v>
      </c>
      <c r="J30" s="62">
        <v>20</v>
      </c>
      <c r="K30" s="61">
        <v>5</v>
      </c>
      <c r="L30" s="62">
        <v>20</v>
      </c>
      <c r="M30" s="61">
        <v>5</v>
      </c>
      <c r="N30" s="62">
        <v>20</v>
      </c>
      <c r="O30" s="61">
        <v>710</v>
      </c>
      <c r="P30" s="84">
        <v>28.74493927125506</v>
      </c>
      <c r="Q30" s="63">
        <v>15.4</v>
      </c>
      <c r="R30" s="63">
        <v>4.5</v>
      </c>
      <c r="S30" s="64">
        <v>69.3</v>
      </c>
      <c r="T30" s="85">
        <v>1.5909090909090907E-3</v>
      </c>
      <c r="U30" s="65">
        <v>429</v>
      </c>
      <c r="V30" s="77">
        <v>60.475770925110133</v>
      </c>
      <c r="W30" s="60">
        <v>2013</v>
      </c>
      <c r="X30" s="80">
        <v>48.510699826489308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</row>
    <row r="31" spans="1:246" s="3" customFormat="1" ht="14.1" customHeight="1" x14ac:dyDescent="0.2">
      <c r="A31" s="57" t="s">
        <v>4</v>
      </c>
      <c r="B31" s="58">
        <v>2</v>
      </c>
      <c r="C31" s="59" t="s">
        <v>1</v>
      </c>
      <c r="D31" s="58">
        <v>2</v>
      </c>
      <c r="E31" s="58">
        <v>109</v>
      </c>
      <c r="F31" s="60">
        <v>70</v>
      </c>
      <c r="G31" s="61">
        <v>8</v>
      </c>
      <c r="H31" s="62">
        <v>5</v>
      </c>
      <c r="I31" s="61">
        <v>5</v>
      </c>
      <c r="J31" s="62">
        <v>10</v>
      </c>
      <c r="K31" s="61">
        <v>5</v>
      </c>
      <c r="L31" s="62">
        <v>20</v>
      </c>
      <c r="M31" s="61" t="s">
        <v>25</v>
      </c>
      <c r="N31" s="62">
        <v>10</v>
      </c>
      <c r="O31" s="61">
        <v>510</v>
      </c>
      <c r="P31" s="84">
        <v>20.647773279352226</v>
      </c>
      <c r="Q31" s="63">
        <v>15.1</v>
      </c>
      <c r="R31" s="63">
        <v>4.5</v>
      </c>
      <c r="S31" s="64">
        <v>67.95</v>
      </c>
      <c r="T31" s="85">
        <v>1.5599173553719008E-3</v>
      </c>
      <c r="U31" s="60">
        <v>428</v>
      </c>
      <c r="V31" s="77">
        <v>60.334801762114537</v>
      </c>
      <c r="W31" s="60">
        <v>1576</v>
      </c>
      <c r="X31" s="80">
        <v>52.690563134952562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</row>
    <row r="32" spans="1:246" s="3" customFormat="1" ht="14.1" customHeight="1" x14ac:dyDescent="0.2">
      <c r="A32" s="57" t="s">
        <v>4</v>
      </c>
      <c r="B32" s="58">
        <v>2</v>
      </c>
      <c r="C32" s="59" t="s">
        <v>2</v>
      </c>
      <c r="D32" s="58">
        <v>1</v>
      </c>
      <c r="E32" s="58">
        <v>15</v>
      </c>
      <c r="F32" s="60">
        <v>95</v>
      </c>
      <c r="G32" s="61">
        <v>8</v>
      </c>
      <c r="H32" s="62">
        <v>10</v>
      </c>
      <c r="I32" s="61">
        <v>2</v>
      </c>
      <c r="J32" s="62">
        <v>5</v>
      </c>
      <c r="K32" s="61">
        <v>2</v>
      </c>
      <c r="L32" s="62">
        <v>2</v>
      </c>
      <c r="M32" s="61">
        <v>2</v>
      </c>
      <c r="N32" s="62">
        <v>5</v>
      </c>
      <c r="O32" s="61">
        <v>188</v>
      </c>
      <c r="P32" s="84">
        <v>7.6113360323886647</v>
      </c>
      <c r="Q32" s="63">
        <v>16.3</v>
      </c>
      <c r="R32" s="63">
        <v>4.5</v>
      </c>
      <c r="S32" s="64">
        <v>73.350000000000009</v>
      </c>
      <c r="T32" s="85">
        <v>1.6838842975206614E-3</v>
      </c>
      <c r="U32" s="60">
        <v>438</v>
      </c>
      <c r="V32" s="77">
        <v>61.744493392070481</v>
      </c>
      <c r="W32" s="60">
        <v>3966</v>
      </c>
      <c r="X32" s="80">
        <v>88.442858975323006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</row>
    <row r="33" spans="1:246" s="3" customFormat="1" ht="14.1" customHeight="1" x14ac:dyDescent="0.2">
      <c r="A33" s="57" t="s">
        <v>4</v>
      </c>
      <c r="B33" s="58">
        <v>2</v>
      </c>
      <c r="C33" s="59" t="s">
        <v>2</v>
      </c>
      <c r="D33" s="58">
        <v>4</v>
      </c>
      <c r="E33" s="58">
        <v>26</v>
      </c>
      <c r="F33" s="60">
        <v>100</v>
      </c>
      <c r="G33" s="61">
        <v>8</v>
      </c>
      <c r="H33" s="62">
        <v>10</v>
      </c>
      <c r="I33" s="61">
        <v>2</v>
      </c>
      <c r="J33" s="62">
        <v>10</v>
      </c>
      <c r="K33" s="61">
        <v>2</v>
      </c>
      <c r="L33" s="62">
        <v>5</v>
      </c>
      <c r="M33" s="61">
        <v>2</v>
      </c>
      <c r="N33" s="62">
        <v>5</v>
      </c>
      <c r="O33" s="61">
        <v>297.5</v>
      </c>
      <c r="P33" s="84">
        <v>12.044534412955466</v>
      </c>
      <c r="Q33" s="63">
        <v>16</v>
      </c>
      <c r="R33" s="63">
        <v>4.5</v>
      </c>
      <c r="S33" s="64">
        <v>72</v>
      </c>
      <c r="T33" s="85">
        <v>1.652892561983471E-3</v>
      </c>
      <c r="U33" s="60">
        <v>442</v>
      </c>
      <c r="V33" s="77">
        <v>62.308370044052865</v>
      </c>
      <c r="W33" s="60">
        <v>4452</v>
      </c>
      <c r="X33" s="80">
        <v>95.215639140271492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</row>
    <row r="34" spans="1:246" s="3" customFormat="1" ht="14.1" customHeight="1" x14ac:dyDescent="0.2">
      <c r="A34" s="57" t="s">
        <v>4</v>
      </c>
      <c r="B34" s="58">
        <v>2</v>
      </c>
      <c r="C34" s="59" t="s">
        <v>2</v>
      </c>
      <c r="D34" s="58">
        <v>3</v>
      </c>
      <c r="E34" s="58">
        <v>91</v>
      </c>
      <c r="F34" s="60">
        <v>90</v>
      </c>
      <c r="G34" s="61">
        <v>8</v>
      </c>
      <c r="H34" s="62">
        <v>5</v>
      </c>
      <c r="I34" s="61">
        <v>2</v>
      </c>
      <c r="J34" s="62">
        <v>10</v>
      </c>
      <c r="K34" s="61">
        <v>2</v>
      </c>
      <c r="L34" s="62">
        <v>2</v>
      </c>
      <c r="M34" s="61">
        <v>2</v>
      </c>
      <c r="N34" s="62">
        <v>2</v>
      </c>
      <c r="O34" s="61">
        <v>206</v>
      </c>
      <c r="P34" s="84">
        <v>8.3400809716599191</v>
      </c>
      <c r="Q34" s="63">
        <v>16</v>
      </c>
      <c r="R34" s="63">
        <v>4.5</v>
      </c>
      <c r="S34" s="64">
        <v>72</v>
      </c>
      <c r="T34" s="85">
        <v>1.652892561983471E-3</v>
      </c>
      <c r="U34" s="65">
        <v>438</v>
      </c>
      <c r="V34" s="77">
        <v>61.744493392070481</v>
      </c>
      <c r="W34" s="60">
        <v>2901</v>
      </c>
      <c r="X34" s="80">
        <v>69.567518074581443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</row>
    <row r="35" spans="1:246" s="3" customFormat="1" ht="14.1" customHeight="1" x14ac:dyDescent="0.2">
      <c r="A35" s="57" t="s">
        <v>4</v>
      </c>
      <c r="B35" s="58">
        <v>2</v>
      </c>
      <c r="C35" s="59" t="s">
        <v>2</v>
      </c>
      <c r="D35" s="58">
        <v>2</v>
      </c>
      <c r="E35" s="58">
        <v>110</v>
      </c>
      <c r="F35" s="60">
        <v>70</v>
      </c>
      <c r="G35" s="61">
        <v>8</v>
      </c>
      <c r="H35" s="62">
        <v>5</v>
      </c>
      <c r="I35" s="61">
        <v>2</v>
      </c>
      <c r="J35" s="62">
        <v>5</v>
      </c>
      <c r="K35" s="61">
        <v>2</v>
      </c>
      <c r="L35" s="62">
        <v>2</v>
      </c>
      <c r="M35" s="61">
        <v>2</v>
      </c>
      <c r="N35" s="62">
        <v>2</v>
      </c>
      <c r="O35" s="61">
        <v>138.5</v>
      </c>
      <c r="P35" s="84">
        <v>5.6072874493927127</v>
      </c>
      <c r="Q35" s="63">
        <v>15.5</v>
      </c>
      <c r="R35" s="63">
        <v>4.5</v>
      </c>
      <c r="S35" s="64">
        <v>69.75</v>
      </c>
      <c r="T35" s="85">
        <v>1.6012396694214876E-3</v>
      </c>
      <c r="U35" s="60">
        <v>436</v>
      </c>
      <c r="V35" s="77">
        <v>61.462555066079297</v>
      </c>
      <c r="W35" s="60">
        <v>2235</v>
      </c>
      <c r="X35" s="80">
        <v>71.458958694457351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</row>
    <row r="36" spans="1:246" s="3" customFormat="1" ht="14.1" customHeight="1" x14ac:dyDescent="0.2">
      <c r="A36" s="57" t="s">
        <v>5</v>
      </c>
      <c r="B36" s="58">
        <v>3</v>
      </c>
      <c r="C36" s="59" t="s">
        <v>1</v>
      </c>
      <c r="D36" s="58">
        <v>3</v>
      </c>
      <c r="E36" s="58">
        <v>12</v>
      </c>
      <c r="F36" s="60">
        <v>98</v>
      </c>
      <c r="G36" s="61">
        <v>5</v>
      </c>
      <c r="H36" s="62">
        <v>5</v>
      </c>
      <c r="I36" s="61">
        <v>3</v>
      </c>
      <c r="J36" s="62">
        <v>10</v>
      </c>
      <c r="K36" s="61">
        <v>3</v>
      </c>
      <c r="L36" s="62">
        <v>10</v>
      </c>
      <c r="M36" s="61">
        <v>2</v>
      </c>
      <c r="N36" s="62">
        <v>20</v>
      </c>
      <c r="O36" s="61">
        <v>435</v>
      </c>
      <c r="P36" s="84">
        <v>17.611336032388664</v>
      </c>
      <c r="Q36" s="63">
        <v>16.100000000000001</v>
      </c>
      <c r="R36" s="63">
        <v>4.5</v>
      </c>
      <c r="S36" s="64">
        <v>72.45</v>
      </c>
      <c r="T36" s="85">
        <v>1.6632231404958679E-3</v>
      </c>
      <c r="U36" s="60">
        <v>438</v>
      </c>
      <c r="V36" s="77">
        <v>61.744493392070481</v>
      </c>
      <c r="W36" s="60">
        <v>3903</v>
      </c>
      <c r="X36" s="80">
        <v>85.421633556000458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</row>
    <row r="37" spans="1:246" s="3" customFormat="1" ht="14.1" customHeight="1" x14ac:dyDescent="0.2">
      <c r="A37" s="57" t="s">
        <v>5</v>
      </c>
      <c r="B37" s="58">
        <v>3</v>
      </c>
      <c r="C37" s="59" t="s">
        <v>1</v>
      </c>
      <c r="D37" s="58">
        <v>1</v>
      </c>
      <c r="E37" s="58">
        <v>17</v>
      </c>
      <c r="F37" s="60">
        <v>90</v>
      </c>
      <c r="G37" s="61">
        <v>5</v>
      </c>
      <c r="H37" s="62">
        <v>5</v>
      </c>
      <c r="I37" s="61">
        <v>3</v>
      </c>
      <c r="J37" s="62">
        <v>10</v>
      </c>
      <c r="K37" s="61">
        <v>3</v>
      </c>
      <c r="L37" s="62">
        <v>20</v>
      </c>
      <c r="M37" s="61">
        <v>2</v>
      </c>
      <c r="N37" s="62">
        <v>20</v>
      </c>
      <c r="O37" s="61">
        <v>575</v>
      </c>
      <c r="P37" s="84">
        <v>23.279352226720647</v>
      </c>
      <c r="Q37" s="63">
        <v>15.6</v>
      </c>
      <c r="R37" s="63">
        <v>4.5</v>
      </c>
      <c r="S37" s="64">
        <v>70.2</v>
      </c>
      <c r="T37" s="85">
        <v>1.6115702479338845E-3</v>
      </c>
      <c r="U37" s="60">
        <v>428</v>
      </c>
      <c r="V37" s="77">
        <v>60.334801762114537</v>
      </c>
      <c r="W37" s="60">
        <v>3402</v>
      </c>
      <c r="X37" s="80">
        <v>85.628594536304803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</row>
    <row r="38" spans="1:246" s="3" customFormat="1" ht="14.1" customHeight="1" x14ac:dyDescent="0.2">
      <c r="A38" s="57" t="s">
        <v>5</v>
      </c>
      <c r="B38" s="58">
        <v>3</v>
      </c>
      <c r="C38" s="59" t="s">
        <v>1</v>
      </c>
      <c r="D38" s="58">
        <v>2</v>
      </c>
      <c r="E38" s="58">
        <v>68</v>
      </c>
      <c r="F38" s="60">
        <v>100</v>
      </c>
      <c r="G38" s="61">
        <v>5</v>
      </c>
      <c r="H38" s="62">
        <v>5</v>
      </c>
      <c r="I38" s="61">
        <v>5</v>
      </c>
      <c r="J38" s="62">
        <v>10</v>
      </c>
      <c r="K38" s="61">
        <v>3</v>
      </c>
      <c r="L38" s="62">
        <v>15</v>
      </c>
      <c r="M38" s="61">
        <v>2</v>
      </c>
      <c r="N38" s="62">
        <v>20</v>
      </c>
      <c r="O38" s="61">
        <v>505</v>
      </c>
      <c r="P38" s="84">
        <v>20.445344129554655</v>
      </c>
      <c r="Q38" s="63">
        <v>16</v>
      </c>
      <c r="R38" s="63">
        <v>4.5</v>
      </c>
      <c r="S38" s="64">
        <v>72</v>
      </c>
      <c r="T38" s="85">
        <v>1.652892561983471E-3</v>
      </c>
      <c r="U38" s="60">
        <v>423</v>
      </c>
      <c r="V38" s="77">
        <v>59.629955947136565</v>
      </c>
      <c r="W38" s="60">
        <v>4272</v>
      </c>
      <c r="X38" s="80">
        <v>95.46985815602838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</row>
    <row r="39" spans="1:246" s="3" customFormat="1" ht="14.1" customHeight="1" x14ac:dyDescent="0.2">
      <c r="A39" s="57" t="s">
        <v>5</v>
      </c>
      <c r="B39" s="58">
        <v>3</v>
      </c>
      <c r="C39" s="59" t="s">
        <v>1</v>
      </c>
      <c r="D39" s="58">
        <v>4</v>
      </c>
      <c r="E39" s="58">
        <v>89</v>
      </c>
      <c r="F39" s="60">
        <v>80</v>
      </c>
      <c r="G39" s="61">
        <v>5</v>
      </c>
      <c r="H39" s="62">
        <v>2</v>
      </c>
      <c r="I39" s="61">
        <v>3</v>
      </c>
      <c r="J39" s="62">
        <v>20</v>
      </c>
      <c r="K39" s="61">
        <v>3</v>
      </c>
      <c r="L39" s="62">
        <v>15</v>
      </c>
      <c r="M39" s="61">
        <v>2</v>
      </c>
      <c r="N39" s="62">
        <v>15</v>
      </c>
      <c r="O39" s="61">
        <v>589.5</v>
      </c>
      <c r="P39" s="84">
        <v>23.866396761133604</v>
      </c>
      <c r="Q39" s="63">
        <v>15.8</v>
      </c>
      <c r="R39" s="63">
        <v>4.5</v>
      </c>
      <c r="S39" s="64">
        <v>71.100000000000009</v>
      </c>
      <c r="T39" s="85">
        <v>1.632231404958678E-3</v>
      </c>
      <c r="U39" s="60">
        <v>428</v>
      </c>
      <c r="V39" s="77">
        <v>60.334801762114537</v>
      </c>
      <c r="W39" s="60">
        <v>2490</v>
      </c>
      <c r="X39" s="80">
        <v>69.615169910091069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</row>
    <row r="40" spans="1:246" s="3" customFormat="1" ht="14.1" customHeight="1" x14ac:dyDescent="0.2">
      <c r="A40" s="57" t="s">
        <v>5</v>
      </c>
      <c r="B40" s="58">
        <v>3</v>
      </c>
      <c r="C40" s="59" t="s">
        <v>2</v>
      </c>
      <c r="D40" s="58">
        <v>3</v>
      </c>
      <c r="E40" s="58">
        <v>11</v>
      </c>
      <c r="F40" s="60">
        <v>95</v>
      </c>
      <c r="G40" s="61">
        <v>5</v>
      </c>
      <c r="H40" s="62">
        <v>5</v>
      </c>
      <c r="I40" s="61">
        <v>2</v>
      </c>
      <c r="J40" s="62">
        <v>5</v>
      </c>
      <c r="K40" s="61">
        <v>2</v>
      </c>
      <c r="L40" s="62">
        <v>2</v>
      </c>
      <c r="M40" s="61">
        <v>2</v>
      </c>
      <c r="N40" s="62">
        <v>2</v>
      </c>
      <c r="O40" s="61">
        <v>138.5</v>
      </c>
      <c r="P40" s="84">
        <v>5.6072874493927127</v>
      </c>
      <c r="Q40" s="63">
        <v>16.399999999999999</v>
      </c>
      <c r="R40" s="63">
        <v>4.5</v>
      </c>
      <c r="S40" s="64">
        <v>73.8</v>
      </c>
      <c r="T40" s="85">
        <v>1.6942148760330578E-3</v>
      </c>
      <c r="U40" s="60">
        <v>425</v>
      </c>
      <c r="V40" s="77">
        <v>59.91189427312775</v>
      </c>
      <c r="W40" s="60">
        <v>4249</v>
      </c>
      <c r="X40" s="80">
        <v>97.056746960658487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</row>
    <row r="41" spans="1:246" s="3" customFormat="1" ht="14.1" customHeight="1" x14ac:dyDescent="0.2">
      <c r="A41" s="57" t="s">
        <v>5</v>
      </c>
      <c r="B41" s="58">
        <v>3</v>
      </c>
      <c r="C41" s="59" t="s">
        <v>2</v>
      </c>
      <c r="D41" s="58">
        <v>1</v>
      </c>
      <c r="E41" s="58">
        <v>18</v>
      </c>
      <c r="F41" s="60">
        <v>98</v>
      </c>
      <c r="G41" s="61">
        <v>5</v>
      </c>
      <c r="H41" s="62">
        <v>5</v>
      </c>
      <c r="I41" s="61">
        <v>2</v>
      </c>
      <c r="J41" s="62">
        <v>5</v>
      </c>
      <c r="K41" s="61">
        <v>2</v>
      </c>
      <c r="L41" s="62">
        <v>1</v>
      </c>
      <c r="M41" s="61">
        <v>2</v>
      </c>
      <c r="N41" s="62">
        <v>1</v>
      </c>
      <c r="O41" s="61">
        <v>118</v>
      </c>
      <c r="P41" s="84">
        <v>4.7773279352226723</v>
      </c>
      <c r="Q41" s="63">
        <v>16.3</v>
      </c>
      <c r="R41" s="63">
        <v>4.5</v>
      </c>
      <c r="S41" s="64">
        <v>73.350000000000009</v>
      </c>
      <c r="T41" s="85">
        <v>1.6838842975206614E-3</v>
      </c>
      <c r="U41" s="60">
        <v>428</v>
      </c>
      <c r="V41" s="77">
        <v>60.334801762114537</v>
      </c>
      <c r="W41" s="60">
        <v>4080</v>
      </c>
      <c r="X41" s="80">
        <v>90.26057530402791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</row>
    <row r="42" spans="1:246" s="3" customFormat="1" ht="14.1" customHeight="1" x14ac:dyDescent="0.2">
      <c r="A42" s="57" t="s">
        <v>5</v>
      </c>
      <c r="B42" s="58">
        <v>3</v>
      </c>
      <c r="C42" s="59" t="s">
        <v>2</v>
      </c>
      <c r="D42" s="58">
        <v>2</v>
      </c>
      <c r="E42" s="58">
        <v>67</v>
      </c>
      <c r="F42" s="60">
        <v>100</v>
      </c>
      <c r="G42" s="61">
        <v>5</v>
      </c>
      <c r="H42" s="62">
        <v>5</v>
      </c>
      <c r="I42" s="61">
        <v>2</v>
      </c>
      <c r="J42" s="62">
        <v>5</v>
      </c>
      <c r="K42" s="61">
        <v>2</v>
      </c>
      <c r="L42" s="62">
        <v>1</v>
      </c>
      <c r="M42" s="61">
        <v>2</v>
      </c>
      <c r="N42" s="62">
        <v>1</v>
      </c>
      <c r="O42" s="61">
        <v>118</v>
      </c>
      <c r="P42" s="84">
        <v>4.7773279352226723</v>
      </c>
      <c r="Q42" s="63">
        <v>15</v>
      </c>
      <c r="R42" s="63">
        <v>4.5</v>
      </c>
      <c r="S42" s="64">
        <v>67.5</v>
      </c>
      <c r="T42" s="85">
        <v>1.5495867768595042E-3</v>
      </c>
      <c r="U42" s="60">
        <v>415</v>
      </c>
      <c r="V42" s="77">
        <v>58.502202643171806</v>
      </c>
      <c r="W42" s="60">
        <v>4587</v>
      </c>
      <c r="X42" s="80">
        <v>111.45120481927711</v>
      </c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</row>
    <row r="43" spans="1:246" s="3" customFormat="1" ht="14.1" customHeight="1" x14ac:dyDescent="0.2">
      <c r="A43" s="57" t="s">
        <v>5</v>
      </c>
      <c r="B43" s="58">
        <v>3</v>
      </c>
      <c r="C43" s="59" t="s">
        <v>2</v>
      </c>
      <c r="D43" s="58">
        <v>4</v>
      </c>
      <c r="E43" s="58">
        <v>90</v>
      </c>
      <c r="F43" s="60">
        <v>70</v>
      </c>
      <c r="G43" s="61">
        <v>5</v>
      </c>
      <c r="H43" s="62">
        <v>2</v>
      </c>
      <c r="I43" s="61">
        <v>2</v>
      </c>
      <c r="J43" s="62">
        <v>10</v>
      </c>
      <c r="K43" s="61">
        <v>2</v>
      </c>
      <c r="L43" s="62">
        <v>1</v>
      </c>
      <c r="M43" s="61">
        <v>2</v>
      </c>
      <c r="N43" s="62">
        <v>1</v>
      </c>
      <c r="O43" s="61">
        <v>167.5</v>
      </c>
      <c r="P43" s="84">
        <v>6.7813765182186234</v>
      </c>
      <c r="Q43" s="63">
        <v>15.9</v>
      </c>
      <c r="R43" s="63">
        <v>4.5</v>
      </c>
      <c r="S43" s="64">
        <v>71.55</v>
      </c>
      <c r="T43" s="85">
        <v>1.6425619834710744E-3</v>
      </c>
      <c r="U43" s="60">
        <v>425</v>
      </c>
      <c r="V43" s="77">
        <v>59.91189427312775</v>
      </c>
      <c r="W43" s="60">
        <v>3036</v>
      </c>
      <c r="X43" s="80">
        <v>97.076264468051363</v>
      </c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</row>
    <row r="44" spans="1:246" s="3" customFormat="1" ht="14.1" customHeight="1" x14ac:dyDescent="0.2">
      <c r="A44" s="57" t="s">
        <v>6</v>
      </c>
      <c r="B44" s="58">
        <v>4</v>
      </c>
      <c r="C44" s="59" t="s">
        <v>1</v>
      </c>
      <c r="D44" s="58">
        <v>2</v>
      </c>
      <c r="E44" s="58">
        <v>20</v>
      </c>
      <c r="F44" s="60">
        <v>90</v>
      </c>
      <c r="G44" s="61">
        <v>8</v>
      </c>
      <c r="H44" s="62">
        <v>5</v>
      </c>
      <c r="I44" s="61">
        <v>8</v>
      </c>
      <c r="J44" s="62">
        <v>30</v>
      </c>
      <c r="K44" s="61">
        <v>5</v>
      </c>
      <c r="L44" s="62">
        <v>30</v>
      </c>
      <c r="M44" s="61" t="s">
        <v>25</v>
      </c>
      <c r="N44" s="62">
        <v>50</v>
      </c>
      <c r="O44" s="61">
        <v>1180</v>
      </c>
      <c r="P44" s="84">
        <v>47.773279352226723</v>
      </c>
      <c r="Q44" s="63">
        <v>16.399999999999999</v>
      </c>
      <c r="R44" s="63">
        <v>4.5</v>
      </c>
      <c r="S44" s="64">
        <v>73.8</v>
      </c>
      <c r="T44" s="85">
        <v>1.6942148760330578E-3</v>
      </c>
      <c r="U44" s="60">
        <v>426</v>
      </c>
      <c r="V44" s="77">
        <v>60.052863436123346</v>
      </c>
      <c r="W44" s="60">
        <v>2260</v>
      </c>
      <c r="X44" s="80">
        <v>54.363557133223914</v>
      </c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</row>
    <row r="45" spans="1:246" s="3" customFormat="1" ht="14.1" customHeight="1" x14ac:dyDescent="0.2">
      <c r="A45" s="57" t="s">
        <v>6</v>
      </c>
      <c r="B45" s="58">
        <v>4</v>
      </c>
      <c r="C45" s="59" t="s">
        <v>1</v>
      </c>
      <c r="D45" s="58">
        <v>1</v>
      </c>
      <c r="E45" s="58">
        <v>32</v>
      </c>
      <c r="F45" s="60">
        <v>98</v>
      </c>
      <c r="G45" s="61">
        <v>5</v>
      </c>
      <c r="H45" s="62">
        <v>5</v>
      </c>
      <c r="I45" s="61">
        <v>8</v>
      </c>
      <c r="J45" s="62">
        <v>20</v>
      </c>
      <c r="K45" s="61">
        <v>5</v>
      </c>
      <c r="L45" s="62">
        <v>20</v>
      </c>
      <c r="M45" s="61">
        <v>8</v>
      </c>
      <c r="N45" s="62">
        <v>40</v>
      </c>
      <c r="O45" s="61">
        <v>840</v>
      </c>
      <c r="P45" s="84">
        <v>34.008097165991899</v>
      </c>
      <c r="Q45" s="63">
        <v>15.7</v>
      </c>
      <c r="R45" s="63">
        <v>4.5</v>
      </c>
      <c r="S45" s="64">
        <v>70.649999999999991</v>
      </c>
      <c r="T45" s="85">
        <v>1.6219008264462809E-3</v>
      </c>
      <c r="U45" s="60">
        <v>428</v>
      </c>
      <c r="V45" s="77">
        <v>60.334801762114537</v>
      </c>
      <c r="W45" s="60">
        <v>2402</v>
      </c>
      <c r="X45" s="80">
        <v>55.169479840272331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</row>
    <row r="46" spans="1:246" s="3" customFormat="1" ht="14.1" customHeight="1" x14ac:dyDescent="0.2">
      <c r="A46" s="57" t="s">
        <v>6</v>
      </c>
      <c r="B46" s="58">
        <v>4</v>
      </c>
      <c r="C46" s="59" t="s">
        <v>1</v>
      </c>
      <c r="D46" s="58">
        <v>4</v>
      </c>
      <c r="E46" s="58">
        <v>41</v>
      </c>
      <c r="F46" s="60">
        <v>90</v>
      </c>
      <c r="G46" s="61">
        <v>8</v>
      </c>
      <c r="H46" s="62">
        <v>5</v>
      </c>
      <c r="I46" s="61">
        <v>8</v>
      </c>
      <c r="J46" s="62">
        <v>30</v>
      </c>
      <c r="K46" s="61">
        <v>5</v>
      </c>
      <c r="L46" s="62">
        <v>30</v>
      </c>
      <c r="M46" s="61">
        <v>8</v>
      </c>
      <c r="N46" s="62">
        <v>40</v>
      </c>
      <c r="O46" s="61">
        <v>1115</v>
      </c>
      <c r="P46" s="84">
        <v>45.141700404858298</v>
      </c>
      <c r="Q46" s="63">
        <v>16.2</v>
      </c>
      <c r="R46" s="63">
        <v>4.5</v>
      </c>
      <c r="S46" s="64">
        <v>72.899999999999991</v>
      </c>
      <c r="T46" s="85">
        <v>1.6735537190082643E-3</v>
      </c>
      <c r="U46" s="60">
        <v>431</v>
      </c>
      <c r="V46" s="77">
        <v>60.757709251101325</v>
      </c>
      <c r="W46" s="60">
        <v>2336</v>
      </c>
      <c r="X46" s="80">
        <v>56.225513130213656</v>
      </c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</row>
    <row r="47" spans="1:246" s="3" customFormat="1" ht="14.1" customHeight="1" x14ac:dyDescent="0.2">
      <c r="A47" s="57" t="s">
        <v>6</v>
      </c>
      <c r="B47" s="58">
        <v>4</v>
      </c>
      <c r="C47" s="59" t="s">
        <v>1</v>
      </c>
      <c r="D47" s="58">
        <v>3</v>
      </c>
      <c r="E47" s="58">
        <v>124</v>
      </c>
      <c r="F47" s="60">
        <v>98</v>
      </c>
      <c r="G47" s="61">
        <v>5</v>
      </c>
      <c r="H47" s="62">
        <v>5</v>
      </c>
      <c r="I47" s="61">
        <v>5</v>
      </c>
      <c r="J47" s="62">
        <v>30</v>
      </c>
      <c r="K47" s="61">
        <v>5</v>
      </c>
      <c r="L47" s="62">
        <v>25</v>
      </c>
      <c r="M47" s="61">
        <v>5</v>
      </c>
      <c r="N47" s="62">
        <v>30</v>
      </c>
      <c r="O47" s="61">
        <v>980</v>
      </c>
      <c r="P47" s="84">
        <v>39.676113360323889</v>
      </c>
      <c r="Q47" s="63">
        <v>16</v>
      </c>
      <c r="R47" s="63">
        <v>4.5</v>
      </c>
      <c r="S47" s="64">
        <v>72</v>
      </c>
      <c r="T47" s="85">
        <v>1.652892561983471E-3</v>
      </c>
      <c r="U47" s="65">
        <v>423</v>
      </c>
      <c r="V47" s="77">
        <v>59.629955947136565</v>
      </c>
      <c r="W47" s="60">
        <v>2098</v>
      </c>
      <c r="X47" s="80">
        <v>47.842563443817241</v>
      </c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</row>
    <row r="48" spans="1:246" s="3" customFormat="1" ht="14.1" customHeight="1" x14ac:dyDescent="0.2">
      <c r="A48" s="57" t="s">
        <v>6</v>
      </c>
      <c r="B48" s="58">
        <v>4</v>
      </c>
      <c r="C48" s="59" t="s">
        <v>2</v>
      </c>
      <c r="D48" s="58">
        <v>2</v>
      </c>
      <c r="E48" s="58">
        <v>19</v>
      </c>
      <c r="F48" s="60">
        <v>98</v>
      </c>
      <c r="G48" s="61">
        <v>8</v>
      </c>
      <c r="H48" s="62">
        <v>5</v>
      </c>
      <c r="I48" s="61">
        <v>2</v>
      </c>
      <c r="J48" s="62">
        <v>2</v>
      </c>
      <c r="K48" s="61">
        <v>2</v>
      </c>
      <c r="L48" s="62">
        <v>1</v>
      </c>
      <c r="M48" s="61">
        <v>2</v>
      </c>
      <c r="N48" s="62">
        <v>1</v>
      </c>
      <c r="O48" s="61">
        <v>77.5</v>
      </c>
      <c r="P48" s="84">
        <v>3.1376518218623479</v>
      </c>
      <c r="Q48" s="63">
        <v>15.8</v>
      </c>
      <c r="R48" s="63">
        <v>4.5</v>
      </c>
      <c r="S48" s="64">
        <v>71.100000000000009</v>
      </c>
      <c r="T48" s="85">
        <v>1.632231404958678E-3</v>
      </c>
      <c r="U48" s="60">
        <v>441</v>
      </c>
      <c r="V48" s="77">
        <v>62.167400881057269</v>
      </c>
      <c r="W48" s="60">
        <v>3432</v>
      </c>
      <c r="X48" s="80">
        <v>76.018782609918148</v>
      </c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</row>
    <row r="49" spans="1:246" s="3" customFormat="1" ht="14.1" customHeight="1" x14ac:dyDescent="0.2">
      <c r="A49" s="57" t="s">
        <v>6</v>
      </c>
      <c r="B49" s="58">
        <v>4</v>
      </c>
      <c r="C49" s="59" t="s">
        <v>2</v>
      </c>
      <c r="D49" s="58">
        <v>1</v>
      </c>
      <c r="E49" s="58">
        <v>31</v>
      </c>
      <c r="F49" s="60">
        <v>98</v>
      </c>
      <c r="G49" s="61">
        <v>5</v>
      </c>
      <c r="H49" s="62">
        <v>5</v>
      </c>
      <c r="I49" s="61">
        <v>2</v>
      </c>
      <c r="J49" s="62">
        <v>2</v>
      </c>
      <c r="K49" s="61">
        <v>2</v>
      </c>
      <c r="L49" s="62">
        <v>2</v>
      </c>
      <c r="M49" s="61">
        <v>2</v>
      </c>
      <c r="N49" s="62">
        <v>2</v>
      </c>
      <c r="O49" s="61">
        <v>98</v>
      </c>
      <c r="P49" s="84">
        <v>3.9676113360323888</v>
      </c>
      <c r="Q49" s="63">
        <v>16.3</v>
      </c>
      <c r="R49" s="63">
        <v>4.5</v>
      </c>
      <c r="S49" s="64">
        <v>73.350000000000009</v>
      </c>
      <c r="T49" s="85">
        <v>1.6838842975206614E-3</v>
      </c>
      <c r="U49" s="60">
        <v>437</v>
      </c>
      <c r="V49" s="77">
        <v>61.603524229074893</v>
      </c>
      <c r="W49" s="60">
        <v>4028</v>
      </c>
      <c r="X49" s="80">
        <v>87.274974006673872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</row>
    <row r="50" spans="1:246" s="3" customFormat="1" ht="14.1" customHeight="1" x14ac:dyDescent="0.2">
      <c r="A50" s="57" t="s">
        <v>6</v>
      </c>
      <c r="B50" s="58">
        <v>4</v>
      </c>
      <c r="C50" s="59" t="s">
        <v>2</v>
      </c>
      <c r="D50" s="58">
        <v>4</v>
      </c>
      <c r="E50" s="58">
        <v>42</v>
      </c>
      <c r="F50" s="60">
        <v>95</v>
      </c>
      <c r="G50" s="61">
        <v>8</v>
      </c>
      <c r="H50" s="62">
        <v>5</v>
      </c>
      <c r="I50" s="61">
        <v>2</v>
      </c>
      <c r="J50" s="62">
        <v>5</v>
      </c>
      <c r="K50" s="61">
        <v>2</v>
      </c>
      <c r="L50" s="62">
        <v>2</v>
      </c>
      <c r="M50" s="61">
        <v>2</v>
      </c>
      <c r="N50" s="62">
        <v>2</v>
      </c>
      <c r="O50" s="61">
        <v>138.5</v>
      </c>
      <c r="P50" s="84">
        <v>5.6072874493927127</v>
      </c>
      <c r="Q50" s="63">
        <v>16.600000000000001</v>
      </c>
      <c r="R50" s="63">
        <v>4.5</v>
      </c>
      <c r="S50" s="64">
        <v>74.7</v>
      </c>
      <c r="T50" s="85">
        <v>1.7148760330578513E-3</v>
      </c>
      <c r="U50" s="60">
        <v>445</v>
      </c>
      <c r="V50" s="77">
        <v>62.731277533039645</v>
      </c>
      <c r="W50" s="60">
        <v>3653</v>
      </c>
      <c r="X50" s="80">
        <v>78.732374797831184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</row>
    <row r="51" spans="1:246" s="3" customFormat="1" ht="14.1" customHeight="1" x14ac:dyDescent="0.2">
      <c r="A51" s="57" t="s">
        <v>6</v>
      </c>
      <c r="B51" s="58">
        <v>4</v>
      </c>
      <c r="C51" s="59" t="s">
        <v>2</v>
      </c>
      <c r="D51" s="58">
        <v>3</v>
      </c>
      <c r="E51" s="58">
        <v>123</v>
      </c>
      <c r="F51" s="60">
        <v>95</v>
      </c>
      <c r="G51" s="61">
        <v>5</v>
      </c>
      <c r="H51" s="62">
        <v>5</v>
      </c>
      <c r="I51" s="61">
        <v>2</v>
      </c>
      <c r="J51" s="62">
        <v>5</v>
      </c>
      <c r="K51" s="61">
        <v>2</v>
      </c>
      <c r="L51" s="62">
        <v>2</v>
      </c>
      <c r="M51" s="61">
        <v>2</v>
      </c>
      <c r="N51" s="62">
        <v>5</v>
      </c>
      <c r="O51" s="61">
        <v>158</v>
      </c>
      <c r="P51" s="84">
        <v>6.3967611336032393</v>
      </c>
      <c r="Q51" s="63">
        <v>16</v>
      </c>
      <c r="R51" s="63">
        <v>4.5</v>
      </c>
      <c r="S51" s="64">
        <v>72</v>
      </c>
      <c r="T51" s="85">
        <v>1.652892561983471E-3</v>
      </c>
      <c r="U51" s="65">
        <v>428</v>
      </c>
      <c r="V51" s="77">
        <v>60.334801762114537</v>
      </c>
      <c r="W51" s="60">
        <v>2454</v>
      </c>
      <c r="X51" s="80">
        <v>57.053538489916377</v>
      </c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</row>
    <row r="52" spans="1:246" s="3" customFormat="1" ht="14.1" customHeight="1" x14ac:dyDescent="0.2">
      <c r="A52" s="57" t="s">
        <v>24</v>
      </c>
      <c r="B52" s="58">
        <v>5</v>
      </c>
      <c r="C52" s="59" t="s">
        <v>1</v>
      </c>
      <c r="D52" s="58">
        <v>4</v>
      </c>
      <c r="E52" s="58">
        <v>8</v>
      </c>
      <c r="F52" s="60">
        <v>90</v>
      </c>
      <c r="G52" s="61">
        <v>5</v>
      </c>
      <c r="H52" s="62">
        <v>2</v>
      </c>
      <c r="I52" s="61">
        <v>5</v>
      </c>
      <c r="J52" s="62">
        <v>10</v>
      </c>
      <c r="K52" s="61">
        <v>5</v>
      </c>
      <c r="L52" s="62">
        <v>10</v>
      </c>
      <c r="M52" s="61">
        <v>8</v>
      </c>
      <c r="N52" s="62">
        <v>10</v>
      </c>
      <c r="O52" s="61">
        <v>352</v>
      </c>
      <c r="P52" s="84">
        <v>14.251012145748987</v>
      </c>
      <c r="Q52" s="63">
        <v>16.399999999999999</v>
      </c>
      <c r="R52" s="63">
        <v>4.5</v>
      </c>
      <c r="S52" s="64">
        <v>73.8</v>
      </c>
      <c r="T52" s="85">
        <v>1.6942148760330578E-3</v>
      </c>
      <c r="U52" s="60">
        <v>408</v>
      </c>
      <c r="V52" s="77">
        <v>57.515418502202643</v>
      </c>
      <c r="W52" s="60">
        <v>3549</v>
      </c>
      <c r="X52" s="80">
        <v>89.136353220149857</v>
      </c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</row>
    <row r="53" spans="1:246" s="3" customFormat="1" ht="14.1" customHeight="1" x14ac:dyDescent="0.2">
      <c r="A53" s="57" t="s">
        <v>24</v>
      </c>
      <c r="B53" s="58">
        <v>5</v>
      </c>
      <c r="C53" s="59" t="s">
        <v>1</v>
      </c>
      <c r="D53" s="58">
        <v>1</v>
      </c>
      <c r="E53" s="58">
        <v>33</v>
      </c>
      <c r="F53" s="60">
        <v>100</v>
      </c>
      <c r="G53" s="61">
        <v>8</v>
      </c>
      <c r="H53" s="62">
        <v>2</v>
      </c>
      <c r="I53" s="61">
        <v>2</v>
      </c>
      <c r="J53" s="62">
        <v>10</v>
      </c>
      <c r="K53" s="61">
        <v>5</v>
      </c>
      <c r="L53" s="62">
        <v>10</v>
      </c>
      <c r="M53" s="61">
        <v>8</v>
      </c>
      <c r="N53" s="62">
        <v>5</v>
      </c>
      <c r="O53" s="61">
        <v>319.5</v>
      </c>
      <c r="P53" s="84">
        <v>12.935222672064778</v>
      </c>
      <c r="Q53" s="63">
        <v>15</v>
      </c>
      <c r="R53" s="63">
        <v>4.5</v>
      </c>
      <c r="S53" s="64">
        <v>67.5</v>
      </c>
      <c r="T53" s="85">
        <v>1.5495867768595042E-3</v>
      </c>
      <c r="U53" s="60">
        <v>420</v>
      </c>
      <c r="V53" s="77">
        <v>59.207048458149778</v>
      </c>
      <c r="W53" s="60">
        <v>3696</v>
      </c>
      <c r="X53" s="80">
        <v>88.73333333333332</v>
      </c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</row>
    <row r="54" spans="1:246" s="3" customFormat="1" ht="14.1" customHeight="1" x14ac:dyDescent="0.2">
      <c r="A54" s="57" t="s">
        <v>24</v>
      </c>
      <c r="B54" s="58">
        <v>5</v>
      </c>
      <c r="C54" s="59" t="s">
        <v>1</v>
      </c>
      <c r="D54" s="58">
        <v>3</v>
      </c>
      <c r="E54" s="58">
        <v>44</v>
      </c>
      <c r="F54" s="60">
        <v>100</v>
      </c>
      <c r="G54" s="61">
        <v>8</v>
      </c>
      <c r="H54" s="62">
        <v>2</v>
      </c>
      <c r="I54" s="61">
        <v>8</v>
      </c>
      <c r="J54" s="62">
        <v>10</v>
      </c>
      <c r="K54" s="61">
        <v>5</v>
      </c>
      <c r="L54" s="62">
        <v>10</v>
      </c>
      <c r="M54" s="61">
        <v>8</v>
      </c>
      <c r="N54" s="62">
        <v>5</v>
      </c>
      <c r="O54" s="61">
        <v>319.5</v>
      </c>
      <c r="P54" s="84">
        <v>12.935222672064778</v>
      </c>
      <c r="Q54" s="63">
        <v>16</v>
      </c>
      <c r="R54" s="63">
        <v>4.5</v>
      </c>
      <c r="S54" s="64">
        <v>72</v>
      </c>
      <c r="T54" s="85">
        <v>1.652892561983471E-3</v>
      </c>
      <c r="U54" s="60">
        <v>415</v>
      </c>
      <c r="V54" s="77">
        <v>58.502202643171806</v>
      </c>
      <c r="W54" s="60">
        <v>3917</v>
      </c>
      <c r="X54" s="80">
        <v>89.223832831325296</v>
      </c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</row>
    <row r="55" spans="1:246" s="3" customFormat="1" ht="14.1" customHeight="1" x14ac:dyDescent="0.2">
      <c r="A55" s="57" t="s">
        <v>24</v>
      </c>
      <c r="B55" s="58">
        <v>5</v>
      </c>
      <c r="C55" s="59" t="s">
        <v>1</v>
      </c>
      <c r="D55" s="58">
        <v>2</v>
      </c>
      <c r="E55" s="58">
        <v>52</v>
      </c>
      <c r="F55" s="60">
        <v>100</v>
      </c>
      <c r="G55" s="61">
        <v>8</v>
      </c>
      <c r="H55" s="62">
        <v>2</v>
      </c>
      <c r="I55" s="61">
        <v>8</v>
      </c>
      <c r="J55" s="62">
        <v>10</v>
      </c>
      <c r="K55" s="61">
        <v>5</v>
      </c>
      <c r="L55" s="62">
        <v>10</v>
      </c>
      <c r="M55" s="61">
        <v>8</v>
      </c>
      <c r="N55" s="62">
        <v>5</v>
      </c>
      <c r="O55" s="61">
        <v>319.5</v>
      </c>
      <c r="P55" s="84">
        <v>12.935222672064778</v>
      </c>
      <c r="Q55" s="63">
        <v>16.399999999999999</v>
      </c>
      <c r="R55" s="63">
        <v>4.5</v>
      </c>
      <c r="S55" s="64">
        <v>73.8</v>
      </c>
      <c r="T55" s="85">
        <v>1.6942148760330578E-3</v>
      </c>
      <c r="U55" s="60">
        <v>390</v>
      </c>
      <c r="V55" s="77">
        <v>54.977973568281939</v>
      </c>
      <c r="W55" s="60">
        <v>4369</v>
      </c>
      <c r="X55" s="80">
        <v>103.31633051907441</v>
      </c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</row>
    <row r="56" spans="1:246" s="3" customFormat="1" ht="14.1" customHeight="1" x14ac:dyDescent="0.2">
      <c r="A56" s="57" t="s">
        <v>24</v>
      </c>
      <c r="B56" s="58">
        <v>5</v>
      </c>
      <c r="C56" s="59" t="s">
        <v>2</v>
      </c>
      <c r="D56" s="58">
        <v>4</v>
      </c>
      <c r="E56" s="58">
        <v>7</v>
      </c>
      <c r="F56" s="60">
        <v>85</v>
      </c>
      <c r="G56" s="61">
        <v>5</v>
      </c>
      <c r="H56" s="62">
        <v>2</v>
      </c>
      <c r="I56" s="61">
        <v>2</v>
      </c>
      <c r="J56" s="62">
        <v>10</v>
      </c>
      <c r="K56" s="61">
        <v>2</v>
      </c>
      <c r="L56" s="62">
        <v>1</v>
      </c>
      <c r="M56" s="61">
        <v>2</v>
      </c>
      <c r="N56" s="62">
        <v>1</v>
      </c>
      <c r="O56" s="61">
        <v>167.5</v>
      </c>
      <c r="P56" s="84">
        <v>6.7813765182186234</v>
      </c>
      <c r="Q56" s="63">
        <v>16.100000000000001</v>
      </c>
      <c r="R56" s="63">
        <v>4.5</v>
      </c>
      <c r="S56" s="64">
        <v>72.45</v>
      </c>
      <c r="T56" s="85">
        <v>1.6632231404958679E-3</v>
      </c>
      <c r="U56" s="60">
        <v>403</v>
      </c>
      <c r="V56" s="77">
        <v>56.810572687224671</v>
      </c>
      <c r="W56" s="60">
        <v>3560</v>
      </c>
      <c r="X56" s="80">
        <v>97.632752529213192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</row>
    <row r="57" spans="1:246" s="3" customFormat="1" ht="14.1" customHeight="1" x14ac:dyDescent="0.2">
      <c r="A57" s="57" t="s">
        <v>24</v>
      </c>
      <c r="B57" s="58">
        <v>5</v>
      </c>
      <c r="C57" s="59" t="s">
        <v>2</v>
      </c>
      <c r="D57" s="58">
        <v>1</v>
      </c>
      <c r="E57" s="58">
        <v>34</v>
      </c>
      <c r="F57" s="60">
        <v>95</v>
      </c>
      <c r="G57" s="61">
        <v>8</v>
      </c>
      <c r="H57" s="62">
        <v>2</v>
      </c>
      <c r="I57" s="61">
        <v>2</v>
      </c>
      <c r="J57" s="62">
        <v>5</v>
      </c>
      <c r="K57" s="61">
        <v>2</v>
      </c>
      <c r="L57" s="62">
        <v>1</v>
      </c>
      <c r="M57" s="61">
        <v>2</v>
      </c>
      <c r="N57" s="62">
        <v>1</v>
      </c>
      <c r="O57" s="61">
        <v>100</v>
      </c>
      <c r="P57" s="84">
        <v>4.048582995951417</v>
      </c>
      <c r="Q57" s="63">
        <v>16.5</v>
      </c>
      <c r="R57" s="63">
        <v>4.5</v>
      </c>
      <c r="S57" s="64">
        <v>74.25</v>
      </c>
      <c r="T57" s="85">
        <v>1.7045454545454545E-3</v>
      </c>
      <c r="U57" s="60">
        <v>409</v>
      </c>
      <c r="V57" s="77">
        <v>57.656387665198238</v>
      </c>
      <c r="W57" s="60">
        <v>4102</v>
      </c>
      <c r="X57" s="80">
        <v>96.774331917814095</v>
      </c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</row>
    <row r="58" spans="1:246" s="3" customFormat="1" ht="14.1" customHeight="1" x14ac:dyDescent="0.2">
      <c r="A58" s="57" t="s">
        <v>24</v>
      </c>
      <c r="B58" s="58">
        <v>5</v>
      </c>
      <c r="C58" s="59" t="s">
        <v>2</v>
      </c>
      <c r="D58" s="58">
        <v>3</v>
      </c>
      <c r="E58" s="58">
        <v>43</v>
      </c>
      <c r="F58" s="60">
        <v>98</v>
      </c>
      <c r="G58" s="61">
        <v>8</v>
      </c>
      <c r="H58" s="62">
        <v>2</v>
      </c>
      <c r="I58" s="61">
        <v>2</v>
      </c>
      <c r="J58" s="62">
        <v>10</v>
      </c>
      <c r="K58" s="61">
        <v>2</v>
      </c>
      <c r="L58" s="62">
        <v>2</v>
      </c>
      <c r="M58" s="61">
        <v>2</v>
      </c>
      <c r="N58" s="62">
        <v>2</v>
      </c>
      <c r="O58" s="61">
        <v>188</v>
      </c>
      <c r="P58" s="84">
        <v>7.6113360323886647</v>
      </c>
      <c r="Q58" s="63">
        <v>16.100000000000001</v>
      </c>
      <c r="R58" s="63">
        <v>4.5</v>
      </c>
      <c r="S58" s="64">
        <v>72.45</v>
      </c>
      <c r="T58" s="85">
        <v>1.6632231404958679E-3</v>
      </c>
      <c r="U58" s="60">
        <v>421</v>
      </c>
      <c r="V58" s="77">
        <v>59.348017621145374</v>
      </c>
      <c r="W58" s="60">
        <v>3851</v>
      </c>
      <c r="X58" s="80">
        <v>87.686927797778509</v>
      </c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</row>
    <row r="59" spans="1:246" s="3" customFormat="1" ht="14.1" customHeight="1" x14ac:dyDescent="0.2">
      <c r="A59" s="57" t="s">
        <v>24</v>
      </c>
      <c r="B59" s="58">
        <v>5</v>
      </c>
      <c r="C59" s="59" t="s">
        <v>2</v>
      </c>
      <c r="D59" s="58">
        <v>2</v>
      </c>
      <c r="E59" s="58">
        <v>51</v>
      </c>
      <c r="F59" s="60">
        <v>100</v>
      </c>
      <c r="G59" s="61">
        <v>8</v>
      </c>
      <c r="H59" s="62">
        <v>2</v>
      </c>
      <c r="I59" s="61">
        <v>2</v>
      </c>
      <c r="J59" s="62">
        <v>5</v>
      </c>
      <c r="K59" s="61">
        <v>2</v>
      </c>
      <c r="L59" s="62">
        <v>1</v>
      </c>
      <c r="M59" s="61">
        <v>2</v>
      </c>
      <c r="N59" s="62">
        <v>1</v>
      </c>
      <c r="O59" s="61">
        <v>100</v>
      </c>
      <c r="P59" s="84">
        <v>4.048582995951417</v>
      </c>
      <c r="Q59" s="63">
        <v>15.6</v>
      </c>
      <c r="R59" s="63">
        <v>4.5</v>
      </c>
      <c r="S59" s="64">
        <v>70.2</v>
      </c>
      <c r="T59" s="85">
        <v>1.6115702479338845E-3</v>
      </c>
      <c r="U59" s="60">
        <v>386</v>
      </c>
      <c r="V59" s="77">
        <v>54.414096916299556</v>
      </c>
      <c r="W59" s="60">
        <v>4316</v>
      </c>
      <c r="X59" s="80">
        <v>108.40889464594127</v>
      </c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</row>
    <row r="60" spans="1:246" s="3" customFormat="1" ht="14.1" customHeight="1" x14ac:dyDescent="0.2">
      <c r="A60" s="57" t="s">
        <v>28</v>
      </c>
      <c r="B60" s="58">
        <v>6</v>
      </c>
      <c r="C60" s="59" t="s">
        <v>1</v>
      </c>
      <c r="D60" s="58">
        <v>1</v>
      </c>
      <c r="E60" s="58">
        <v>48</v>
      </c>
      <c r="F60" s="60">
        <v>98</v>
      </c>
      <c r="G60" s="61">
        <v>8</v>
      </c>
      <c r="H60" s="62">
        <v>5</v>
      </c>
      <c r="I60" s="61">
        <v>5</v>
      </c>
      <c r="J60" s="62">
        <v>20</v>
      </c>
      <c r="K60" s="61">
        <v>5</v>
      </c>
      <c r="L60" s="62">
        <v>20</v>
      </c>
      <c r="M60" s="61" t="s">
        <v>29</v>
      </c>
      <c r="N60" s="62">
        <v>20</v>
      </c>
      <c r="O60" s="61">
        <v>710</v>
      </c>
      <c r="P60" s="84">
        <v>28.74493927125506</v>
      </c>
      <c r="Q60" s="63">
        <v>15.9</v>
      </c>
      <c r="R60" s="63">
        <v>4.5</v>
      </c>
      <c r="S60" s="64">
        <v>71.55</v>
      </c>
      <c r="T60" s="85">
        <v>1.6425619834710744E-3</v>
      </c>
      <c r="U60" s="60">
        <v>418</v>
      </c>
      <c r="V60" s="77">
        <v>58.925110132158594</v>
      </c>
      <c r="W60" s="60">
        <v>2935</v>
      </c>
      <c r="X60" s="80">
        <v>68.15598632700349</v>
      </c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</row>
    <row r="61" spans="1:246" s="3" customFormat="1" ht="14.1" customHeight="1" x14ac:dyDescent="0.2">
      <c r="A61" s="57" t="s">
        <v>28</v>
      </c>
      <c r="B61" s="58">
        <v>6</v>
      </c>
      <c r="C61" s="59" t="s">
        <v>1</v>
      </c>
      <c r="D61" s="58">
        <v>3</v>
      </c>
      <c r="E61" s="58">
        <v>60</v>
      </c>
      <c r="F61" s="60">
        <v>95</v>
      </c>
      <c r="G61" s="61">
        <v>5</v>
      </c>
      <c r="H61" s="62">
        <v>2</v>
      </c>
      <c r="I61" s="61">
        <v>5</v>
      </c>
      <c r="J61" s="62">
        <v>20</v>
      </c>
      <c r="K61" s="61">
        <v>5</v>
      </c>
      <c r="L61" s="62">
        <v>25</v>
      </c>
      <c r="M61" s="61">
        <v>5</v>
      </c>
      <c r="N61" s="62">
        <v>30</v>
      </c>
      <c r="O61" s="61">
        <v>827</v>
      </c>
      <c r="P61" s="84">
        <v>33.481781376518214</v>
      </c>
      <c r="Q61" s="63">
        <v>16.100000000000001</v>
      </c>
      <c r="R61" s="63">
        <v>4.5</v>
      </c>
      <c r="S61" s="64">
        <v>72.45</v>
      </c>
      <c r="T61" s="85">
        <v>1.6632231404958679E-3</v>
      </c>
      <c r="U61" s="60">
        <v>418</v>
      </c>
      <c r="V61" s="77">
        <v>58.925110132158594</v>
      </c>
      <c r="W61" s="60">
        <v>2773</v>
      </c>
      <c r="X61" s="80">
        <v>65.602364033653913</v>
      </c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</row>
    <row r="62" spans="1:246" s="3" customFormat="1" ht="14.1" customHeight="1" x14ac:dyDescent="0.2">
      <c r="A62" s="57" t="s">
        <v>28</v>
      </c>
      <c r="B62" s="58">
        <v>6</v>
      </c>
      <c r="C62" s="59" t="s">
        <v>1</v>
      </c>
      <c r="D62" s="58">
        <v>4</v>
      </c>
      <c r="E62" s="58">
        <v>72</v>
      </c>
      <c r="F62" s="60">
        <v>80</v>
      </c>
      <c r="G62" s="61">
        <v>8</v>
      </c>
      <c r="H62" s="62">
        <v>5</v>
      </c>
      <c r="I62" s="61">
        <v>5</v>
      </c>
      <c r="J62" s="62">
        <v>20</v>
      </c>
      <c r="K62" s="61">
        <v>5</v>
      </c>
      <c r="L62" s="62">
        <v>25</v>
      </c>
      <c r="M62" s="61">
        <v>5</v>
      </c>
      <c r="N62" s="62">
        <v>30</v>
      </c>
      <c r="O62" s="61">
        <v>845</v>
      </c>
      <c r="P62" s="84">
        <v>34.210526315789473</v>
      </c>
      <c r="Q62" s="63">
        <v>15.7</v>
      </c>
      <c r="R62" s="63">
        <v>4.5</v>
      </c>
      <c r="S62" s="64">
        <v>70.649999999999991</v>
      </c>
      <c r="T62" s="85">
        <v>1.6219008264462809E-3</v>
      </c>
      <c r="U62" s="60">
        <v>432</v>
      </c>
      <c r="V62" s="77">
        <v>60.898678414096914</v>
      </c>
      <c r="W62" s="60">
        <v>1670</v>
      </c>
      <c r="X62" s="80">
        <v>46.552013299127161</v>
      </c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</row>
    <row r="63" spans="1:246" s="3" customFormat="1" ht="14.1" customHeight="1" x14ac:dyDescent="0.2">
      <c r="A63" s="57" t="s">
        <v>28</v>
      </c>
      <c r="B63" s="58">
        <v>6</v>
      </c>
      <c r="C63" s="59" t="s">
        <v>1</v>
      </c>
      <c r="D63" s="58">
        <v>2</v>
      </c>
      <c r="E63" s="58">
        <v>77</v>
      </c>
      <c r="F63" s="60">
        <v>98</v>
      </c>
      <c r="G63" s="61">
        <v>8</v>
      </c>
      <c r="H63" s="62">
        <v>5</v>
      </c>
      <c r="I63" s="61">
        <v>5</v>
      </c>
      <c r="J63" s="62">
        <v>30</v>
      </c>
      <c r="K63" s="61">
        <v>5</v>
      </c>
      <c r="L63" s="62">
        <v>25</v>
      </c>
      <c r="M63" s="61" t="s">
        <v>29</v>
      </c>
      <c r="N63" s="62">
        <v>30</v>
      </c>
      <c r="O63" s="61">
        <v>980</v>
      </c>
      <c r="P63" s="84">
        <v>39.676113360323889</v>
      </c>
      <c r="Q63" s="63">
        <v>16.399999999999999</v>
      </c>
      <c r="R63" s="63">
        <v>4.5</v>
      </c>
      <c r="S63" s="64">
        <v>73.8</v>
      </c>
      <c r="T63" s="85">
        <v>1.6942148760330578E-3</v>
      </c>
      <c r="U63" s="60">
        <v>421</v>
      </c>
      <c r="V63" s="77">
        <v>59.348017621145374</v>
      </c>
      <c r="W63" s="60">
        <v>2668</v>
      </c>
      <c r="X63" s="80">
        <v>59.638840183544595</v>
      </c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</row>
    <row r="64" spans="1:246" s="3" customFormat="1" ht="14.1" customHeight="1" x14ac:dyDescent="0.2">
      <c r="A64" s="57" t="s">
        <v>28</v>
      </c>
      <c r="B64" s="58">
        <v>6</v>
      </c>
      <c r="C64" s="59" t="s">
        <v>2</v>
      </c>
      <c r="D64" s="58">
        <v>1</v>
      </c>
      <c r="E64" s="58">
        <v>47</v>
      </c>
      <c r="F64" s="60">
        <v>95</v>
      </c>
      <c r="G64" s="61">
        <v>8</v>
      </c>
      <c r="H64" s="62">
        <v>5</v>
      </c>
      <c r="I64" s="61">
        <v>2</v>
      </c>
      <c r="J64" s="62">
        <v>10</v>
      </c>
      <c r="K64" s="61">
        <v>2</v>
      </c>
      <c r="L64" s="62">
        <v>1</v>
      </c>
      <c r="M64" s="61">
        <v>2</v>
      </c>
      <c r="N64" s="62">
        <v>1</v>
      </c>
      <c r="O64" s="61">
        <v>185.5</v>
      </c>
      <c r="P64" s="84">
        <v>7.5101214574898778</v>
      </c>
      <c r="Q64" s="63">
        <v>16.399999999999999</v>
      </c>
      <c r="R64" s="63">
        <v>4.5</v>
      </c>
      <c r="S64" s="64">
        <v>73.8</v>
      </c>
      <c r="T64" s="85">
        <v>1.6942148760330578E-3</v>
      </c>
      <c r="U64" s="60">
        <v>400</v>
      </c>
      <c r="V64" s="77">
        <v>56.387665198237883</v>
      </c>
      <c r="W64" s="60">
        <v>4328</v>
      </c>
      <c r="X64" s="80">
        <v>105.04011553273429</v>
      </c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</row>
    <row r="65" spans="1:246" s="3" customFormat="1" ht="14.1" customHeight="1" x14ac:dyDescent="0.2">
      <c r="A65" s="57" t="s">
        <v>28</v>
      </c>
      <c r="B65" s="58">
        <v>6</v>
      </c>
      <c r="C65" s="59" t="s">
        <v>2</v>
      </c>
      <c r="D65" s="58">
        <v>3</v>
      </c>
      <c r="E65" s="58">
        <v>59</v>
      </c>
      <c r="F65" s="60">
        <v>95</v>
      </c>
      <c r="G65" s="61">
        <v>5</v>
      </c>
      <c r="H65" s="62">
        <v>5</v>
      </c>
      <c r="I65" s="61">
        <v>2</v>
      </c>
      <c r="J65" s="62">
        <v>5</v>
      </c>
      <c r="K65" s="61">
        <v>2</v>
      </c>
      <c r="L65" s="62">
        <v>1</v>
      </c>
      <c r="M65" s="61">
        <v>2</v>
      </c>
      <c r="N65" s="62">
        <v>1</v>
      </c>
      <c r="O65" s="61">
        <v>118</v>
      </c>
      <c r="P65" s="84">
        <v>4.7773279352226723</v>
      </c>
      <c r="Q65" s="63">
        <v>16.7</v>
      </c>
      <c r="R65" s="63">
        <v>4.5</v>
      </c>
      <c r="S65" s="64">
        <v>75.149999999999991</v>
      </c>
      <c r="T65" s="85">
        <v>1.7252066115702477E-3</v>
      </c>
      <c r="U65" s="60">
        <v>428</v>
      </c>
      <c r="V65" s="77">
        <v>60.334801762114537</v>
      </c>
      <c r="W65" s="60">
        <v>4254</v>
      </c>
      <c r="X65" s="80">
        <v>94.756502734815669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</row>
    <row r="66" spans="1:246" s="3" customFormat="1" ht="14.1" customHeight="1" x14ac:dyDescent="0.2">
      <c r="A66" s="57" t="s">
        <v>28</v>
      </c>
      <c r="B66" s="58">
        <v>6</v>
      </c>
      <c r="C66" s="59" t="s">
        <v>2</v>
      </c>
      <c r="D66" s="58">
        <v>4</v>
      </c>
      <c r="E66" s="58">
        <v>71</v>
      </c>
      <c r="F66" s="60">
        <v>75</v>
      </c>
      <c r="G66" s="61">
        <v>8</v>
      </c>
      <c r="H66" s="62">
        <v>5</v>
      </c>
      <c r="I66" s="61">
        <v>2</v>
      </c>
      <c r="J66" s="62">
        <v>10</v>
      </c>
      <c r="K66" s="61">
        <v>2</v>
      </c>
      <c r="L66" s="62">
        <v>1</v>
      </c>
      <c r="M66" s="61">
        <v>2</v>
      </c>
      <c r="N66" s="62">
        <v>1</v>
      </c>
      <c r="O66" s="61">
        <v>185.5</v>
      </c>
      <c r="P66" s="84">
        <v>7.5101214574898778</v>
      </c>
      <c r="Q66" s="63">
        <v>16</v>
      </c>
      <c r="R66" s="63">
        <v>4.5</v>
      </c>
      <c r="S66" s="64">
        <v>72</v>
      </c>
      <c r="T66" s="85">
        <v>1.652892561983471E-3</v>
      </c>
      <c r="U66" s="60">
        <v>435</v>
      </c>
      <c r="V66" s="77">
        <v>61.321585903083701</v>
      </c>
      <c r="W66" s="60">
        <v>2828</v>
      </c>
      <c r="X66" s="80">
        <v>81.941570881226056</v>
      </c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</row>
    <row r="67" spans="1:246" s="3" customFormat="1" ht="14.1" customHeight="1" x14ac:dyDescent="0.2">
      <c r="A67" s="57" t="s">
        <v>28</v>
      </c>
      <c r="B67" s="58">
        <v>6</v>
      </c>
      <c r="C67" s="59" t="s">
        <v>2</v>
      </c>
      <c r="D67" s="58">
        <v>2</v>
      </c>
      <c r="E67" s="58">
        <v>78</v>
      </c>
      <c r="F67" s="60">
        <v>100</v>
      </c>
      <c r="G67" s="61">
        <v>8</v>
      </c>
      <c r="H67" s="62">
        <v>5</v>
      </c>
      <c r="I67" s="61">
        <v>2</v>
      </c>
      <c r="J67" s="62">
        <v>10</v>
      </c>
      <c r="K67" s="61">
        <v>2</v>
      </c>
      <c r="L67" s="62">
        <v>1</v>
      </c>
      <c r="M67" s="61">
        <v>2</v>
      </c>
      <c r="N67" s="62">
        <v>1</v>
      </c>
      <c r="O67" s="61">
        <v>185.5</v>
      </c>
      <c r="P67" s="84">
        <v>7.5101214574898778</v>
      </c>
      <c r="Q67" s="63">
        <v>15.6</v>
      </c>
      <c r="R67" s="63">
        <v>4.5</v>
      </c>
      <c r="S67" s="64">
        <v>70.2</v>
      </c>
      <c r="T67" s="85">
        <v>1.6115702479338845E-3</v>
      </c>
      <c r="U67" s="60">
        <v>386</v>
      </c>
      <c r="V67" s="77">
        <v>54.414096916299556</v>
      </c>
      <c r="W67" s="60">
        <v>4320</v>
      </c>
      <c r="X67" s="80">
        <v>108.509366281387</v>
      </c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</row>
    <row r="68" spans="1:246" s="3" customFormat="1" ht="14.1" customHeight="1" x14ac:dyDescent="0.2">
      <c r="A68" s="57" t="s">
        <v>22</v>
      </c>
      <c r="B68" s="58">
        <v>7</v>
      </c>
      <c r="C68" s="59" t="s">
        <v>1</v>
      </c>
      <c r="D68" s="58">
        <v>3</v>
      </c>
      <c r="E68" s="58">
        <v>5</v>
      </c>
      <c r="F68" s="60">
        <v>90</v>
      </c>
      <c r="G68" s="61">
        <v>8</v>
      </c>
      <c r="H68" s="62">
        <v>10</v>
      </c>
      <c r="I68" s="61">
        <v>5</v>
      </c>
      <c r="J68" s="62">
        <v>20</v>
      </c>
      <c r="K68" s="61">
        <v>5</v>
      </c>
      <c r="L68" s="62">
        <v>10</v>
      </c>
      <c r="M68" s="61" t="s">
        <v>23</v>
      </c>
      <c r="N68" s="62">
        <v>10</v>
      </c>
      <c r="O68" s="61">
        <v>535</v>
      </c>
      <c r="P68" s="84">
        <v>21.659919028340081</v>
      </c>
      <c r="Q68" s="63">
        <v>15.8</v>
      </c>
      <c r="R68" s="63">
        <v>4.5</v>
      </c>
      <c r="S68" s="64">
        <v>71.100000000000009</v>
      </c>
      <c r="T68" s="85">
        <v>1.632231404958678E-3</v>
      </c>
      <c r="U68" s="60">
        <v>433</v>
      </c>
      <c r="V68" s="77">
        <v>61.039647577092509</v>
      </c>
      <c r="W68" s="60">
        <v>2835</v>
      </c>
      <c r="X68" s="80">
        <v>69.640351390066357</v>
      </c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</row>
    <row r="69" spans="1:246" s="3" customFormat="1" ht="14.1" customHeight="1" x14ac:dyDescent="0.2">
      <c r="A69" s="57" t="s">
        <v>22</v>
      </c>
      <c r="B69" s="58">
        <v>7</v>
      </c>
      <c r="C69" s="59" t="s">
        <v>1</v>
      </c>
      <c r="D69" s="58">
        <v>1</v>
      </c>
      <c r="E69" s="58">
        <v>49</v>
      </c>
      <c r="F69" s="60">
        <v>90</v>
      </c>
      <c r="G69" s="61">
        <v>8</v>
      </c>
      <c r="H69" s="62">
        <v>5</v>
      </c>
      <c r="I69" s="61">
        <v>5</v>
      </c>
      <c r="J69" s="62">
        <v>10</v>
      </c>
      <c r="K69" s="61">
        <v>5</v>
      </c>
      <c r="L69" s="62">
        <v>10</v>
      </c>
      <c r="M69" s="61" t="s">
        <v>25</v>
      </c>
      <c r="N69" s="62">
        <v>10</v>
      </c>
      <c r="O69" s="61">
        <v>370</v>
      </c>
      <c r="P69" s="84">
        <v>14.979757085020243</v>
      </c>
      <c r="Q69" s="63">
        <v>15.3</v>
      </c>
      <c r="R69" s="63">
        <v>4.5</v>
      </c>
      <c r="S69" s="64">
        <v>68.850000000000009</v>
      </c>
      <c r="T69" s="85">
        <v>1.5805785123966943E-3</v>
      </c>
      <c r="U69" s="60">
        <v>430</v>
      </c>
      <c r="V69" s="77">
        <v>60.616740088105729</v>
      </c>
      <c r="W69" s="60">
        <v>3220</v>
      </c>
      <c r="X69" s="80">
        <v>82.252453091486359</v>
      </c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</row>
    <row r="70" spans="1:246" s="3" customFormat="1" ht="14.1" customHeight="1" x14ac:dyDescent="0.2">
      <c r="A70" s="57" t="s">
        <v>22</v>
      </c>
      <c r="B70" s="58">
        <v>7</v>
      </c>
      <c r="C70" s="59" t="s">
        <v>1</v>
      </c>
      <c r="D70" s="58">
        <v>2</v>
      </c>
      <c r="E70" s="58">
        <v>93</v>
      </c>
      <c r="F70" s="60">
        <v>80</v>
      </c>
      <c r="G70" s="61">
        <v>8</v>
      </c>
      <c r="H70" s="62">
        <v>5</v>
      </c>
      <c r="I70" s="61">
        <v>5</v>
      </c>
      <c r="J70" s="62">
        <v>30</v>
      </c>
      <c r="K70" s="61">
        <v>5</v>
      </c>
      <c r="L70" s="62">
        <v>10</v>
      </c>
      <c r="M70" s="61">
        <v>8</v>
      </c>
      <c r="N70" s="62">
        <v>5</v>
      </c>
      <c r="O70" s="61">
        <v>607.5</v>
      </c>
      <c r="P70" s="84">
        <v>24.595141700404856</v>
      </c>
      <c r="Q70" s="63">
        <v>15.8</v>
      </c>
      <c r="R70" s="63">
        <v>4.5</v>
      </c>
      <c r="S70" s="64">
        <v>71.100000000000009</v>
      </c>
      <c r="T70" s="85">
        <v>1.632231404958678E-3</v>
      </c>
      <c r="U70" s="60">
        <v>427</v>
      </c>
      <c r="V70" s="77">
        <v>60.193832599118942</v>
      </c>
      <c r="W70" s="60">
        <v>2127</v>
      </c>
      <c r="X70" s="80">
        <v>59.605718065395898</v>
      </c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</row>
    <row r="71" spans="1:246" s="3" customFormat="1" ht="14.1" customHeight="1" x14ac:dyDescent="0.2">
      <c r="A71" s="57" t="s">
        <v>22</v>
      </c>
      <c r="B71" s="58">
        <v>7</v>
      </c>
      <c r="C71" s="59" t="s">
        <v>1</v>
      </c>
      <c r="D71" s="58">
        <v>4</v>
      </c>
      <c r="E71" s="58">
        <v>104</v>
      </c>
      <c r="F71" s="60">
        <v>75</v>
      </c>
      <c r="G71" s="61">
        <v>5</v>
      </c>
      <c r="H71" s="62">
        <v>5</v>
      </c>
      <c r="I71" s="61">
        <v>5</v>
      </c>
      <c r="J71" s="62">
        <v>10</v>
      </c>
      <c r="K71" s="61">
        <v>5</v>
      </c>
      <c r="L71" s="62">
        <v>10</v>
      </c>
      <c r="M71" s="61">
        <v>8</v>
      </c>
      <c r="N71" s="62">
        <v>5</v>
      </c>
      <c r="O71" s="61">
        <v>337.5</v>
      </c>
      <c r="P71" s="84">
        <v>13.663967611336034</v>
      </c>
      <c r="Q71" s="63">
        <v>16.2</v>
      </c>
      <c r="R71" s="63">
        <v>4.5</v>
      </c>
      <c r="S71" s="64">
        <v>72.899999999999991</v>
      </c>
      <c r="T71" s="85">
        <v>1.6735537190082643E-3</v>
      </c>
      <c r="U71" s="60">
        <v>425</v>
      </c>
      <c r="V71" s="77">
        <v>59.91189427312775</v>
      </c>
      <c r="W71" s="60">
        <v>2095</v>
      </c>
      <c r="X71" s="80">
        <v>61.364076494795448</v>
      </c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</row>
    <row r="72" spans="1:246" s="3" customFormat="1" ht="14.1" customHeight="1" x14ac:dyDescent="0.2">
      <c r="A72" s="57" t="s">
        <v>22</v>
      </c>
      <c r="B72" s="58">
        <v>7</v>
      </c>
      <c r="C72" s="59" t="s">
        <v>2</v>
      </c>
      <c r="D72" s="58">
        <v>3</v>
      </c>
      <c r="E72" s="58">
        <v>6</v>
      </c>
      <c r="F72" s="60">
        <v>85</v>
      </c>
      <c r="G72" s="61">
        <v>8</v>
      </c>
      <c r="H72" s="62">
        <v>10</v>
      </c>
      <c r="I72" s="61">
        <v>2</v>
      </c>
      <c r="J72" s="62">
        <v>10</v>
      </c>
      <c r="K72" s="61">
        <v>2</v>
      </c>
      <c r="L72" s="62">
        <v>1</v>
      </c>
      <c r="M72" s="61">
        <v>2</v>
      </c>
      <c r="N72" s="62">
        <v>5</v>
      </c>
      <c r="O72" s="61">
        <v>241.5</v>
      </c>
      <c r="P72" s="84">
        <v>9.7773279352226723</v>
      </c>
      <c r="Q72" s="63">
        <v>16</v>
      </c>
      <c r="R72" s="63">
        <v>4.5</v>
      </c>
      <c r="S72" s="64">
        <v>72</v>
      </c>
      <c r="T72" s="85">
        <v>1.652892561983471E-3</v>
      </c>
      <c r="U72" s="60">
        <v>427</v>
      </c>
      <c r="V72" s="77">
        <v>60.193832599118942</v>
      </c>
      <c r="W72" s="60">
        <v>3579</v>
      </c>
      <c r="X72" s="80">
        <v>93.215964664554335</v>
      </c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</row>
    <row r="73" spans="1:246" s="3" customFormat="1" ht="14.1" customHeight="1" x14ac:dyDescent="0.2">
      <c r="A73" s="57" t="s">
        <v>22</v>
      </c>
      <c r="B73" s="58">
        <v>7</v>
      </c>
      <c r="C73" s="59" t="s">
        <v>2</v>
      </c>
      <c r="D73" s="58">
        <v>1</v>
      </c>
      <c r="E73" s="58">
        <v>50</v>
      </c>
      <c r="F73" s="60">
        <v>100</v>
      </c>
      <c r="G73" s="61">
        <v>8</v>
      </c>
      <c r="H73" s="62">
        <v>5</v>
      </c>
      <c r="I73" s="61">
        <v>2</v>
      </c>
      <c r="J73" s="62">
        <v>5</v>
      </c>
      <c r="K73" s="61">
        <v>2</v>
      </c>
      <c r="L73" s="62">
        <v>1</v>
      </c>
      <c r="M73" s="61">
        <v>2</v>
      </c>
      <c r="N73" s="62">
        <v>1</v>
      </c>
      <c r="O73" s="61">
        <v>118</v>
      </c>
      <c r="P73" s="84">
        <v>4.7773279352226723</v>
      </c>
      <c r="Q73" s="63">
        <v>16.399999999999999</v>
      </c>
      <c r="R73" s="63">
        <v>4.5</v>
      </c>
      <c r="S73" s="64">
        <v>73.8</v>
      </c>
      <c r="T73" s="85">
        <v>1.6942148760330578E-3</v>
      </c>
      <c r="U73" s="60">
        <v>388</v>
      </c>
      <c r="V73" s="77">
        <v>54.696035242290748</v>
      </c>
      <c r="W73" s="60">
        <v>4492</v>
      </c>
      <c r="X73" s="80">
        <v>106.77253583102842</v>
      </c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</row>
    <row r="74" spans="1:246" s="3" customFormat="1" ht="14.1" customHeight="1" x14ac:dyDescent="0.2">
      <c r="A74" s="57" t="s">
        <v>22</v>
      </c>
      <c r="B74" s="58">
        <v>7</v>
      </c>
      <c r="C74" s="59" t="s">
        <v>2</v>
      </c>
      <c r="D74" s="58">
        <v>2</v>
      </c>
      <c r="E74" s="58">
        <v>94</v>
      </c>
      <c r="F74" s="60">
        <v>90</v>
      </c>
      <c r="G74" s="61">
        <v>8</v>
      </c>
      <c r="H74" s="62">
        <v>2</v>
      </c>
      <c r="I74" s="61">
        <v>2</v>
      </c>
      <c r="J74" s="62">
        <v>5</v>
      </c>
      <c r="K74" s="61">
        <v>2</v>
      </c>
      <c r="L74" s="62">
        <v>1</v>
      </c>
      <c r="M74" s="61">
        <v>2</v>
      </c>
      <c r="N74" s="62">
        <v>1</v>
      </c>
      <c r="O74" s="61">
        <v>100</v>
      </c>
      <c r="P74" s="84">
        <v>4.048582995951417</v>
      </c>
      <c r="Q74" s="63">
        <v>15.8</v>
      </c>
      <c r="R74" s="63">
        <v>4.5</v>
      </c>
      <c r="S74" s="64">
        <v>71.100000000000009</v>
      </c>
      <c r="T74" s="85">
        <v>1.632231404958678E-3</v>
      </c>
      <c r="U74" s="60">
        <v>430</v>
      </c>
      <c r="V74" s="77">
        <v>60.616740088105729</v>
      </c>
      <c r="W74" s="60">
        <v>2936</v>
      </c>
      <c r="X74" s="80">
        <v>72.624537991037826</v>
      </c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</row>
    <row r="75" spans="1:246" s="3" customFormat="1" ht="14.1" customHeight="1" x14ac:dyDescent="0.2">
      <c r="A75" s="57" t="s">
        <v>22</v>
      </c>
      <c r="B75" s="58">
        <v>7</v>
      </c>
      <c r="C75" s="59" t="s">
        <v>2</v>
      </c>
      <c r="D75" s="58">
        <v>4</v>
      </c>
      <c r="E75" s="58">
        <v>103</v>
      </c>
      <c r="F75" s="60">
        <v>98</v>
      </c>
      <c r="G75" s="61">
        <v>5</v>
      </c>
      <c r="H75" s="62">
        <v>5</v>
      </c>
      <c r="I75" s="61">
        <v>2</v>
      </c>
      <c r="J75" s="62">
        <v>5</v>
      </c>
      <c r="K75" s="61">
        <v>2</v>
      </c>
      <c r="L75" s="62">
        <v>1</v>
      </c>
      <c r="M75" s="61">
        <v>2</v>
      </c>
      <c r="N75" s="62">
        <v>1</v>
      </c>
      <c r="O75" s="61">
        <v>118</v>
      </c>
      <c r="P75" s="84">
        <v>4.7773279352226723</v>
      </c>
      <c r="Q75" s="63">
        <v>16.100000000000001</v>
      </c>
      <c r="R75" s="63">
        <v>4.5</v>
      </c>
      <c r="S75" s="64">
        <v>72.45</v>
      </c>
      <c r="T75" s="85">
        <v>1.6632231404958679E-3</v>
      </c>
      <c r="U75" s="60">
        <v>431</v>
      </c>
      <c r="V75" s="77">
        <v>60.757709251101325</v>
      </c>
      <c r="W75" s="60">
        <v>2251</v>
      </c>
      <c r="X75" s="80">
        <v>50.065857214324382</v>
      </c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</row>
    <row r="76" spans="1:246" s="3" customFormat="1" ht="14.1" customHeight="1" x14ac:dyDescent="0.2">
      <c r="A76" s="57" t="s">
        <v>7</v>
      </c>
      <c r="B76" s="58">
        <v>8</v>
      </c>
      <c r="C76" s="59" t="s">
        <v>1</v>
      </c>
      <c r="D76" s="58">
        <v>2</v>
      </c>
      <c r="E76" s="58">
        <v>4</v>
      </c>
      <c r="F76" s="60">
        <v>90</v>
      </c>
      <c r="G76" s="61">
        <v>5</v>
      </c>
      <c r="H76" s="62">
        <v>2</v>
      </c>
      <c r="I76" s="61">
        <v>5</v>
      </c>
      <c r="J76" s="62">
        <v>20</v>
      </c>
      <c r="K76" s="61">
        <v>3</v>
      </c>
      <c r="L76" s="62">
        <v>20</v>
      </c>
      <c r="M76" s="61">
        <v>5</v>
      </c>
      <c r="N76" s="62">
        <v>60</v>
      </c>
      <c r="O76" s="61">
        <v>952</v>
      </c>
      <c r="P76" s="84">
        <v>38.542510121457489</v>
      </c>
      <c r="Q76" s="63">
        <v>16.100000000000001</v>
      </c>
      <c r="R76" s="63">
        <v>4.5</v>
      </c>
      <c r="S76" s="64">
        <v>72.45</v>
      </c>
      <c r="T76" s="85">
        <v>1.6632231404958679E-3</v>
      </c>
      <c r="U76" s="60">
        <v>427</v>
      </c>
      <c r="V76" s="77">
        <v>60.193832599118942</v>
      </c>
      <c r="W76" s="60">
        <v>2209</v>
      </c>
      <c r="X76" s="80">
        <v>54.000134147267843</v>
      </c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</row>
    <row r="77" spans="1:246" s="3" customFormat="1" ht="14.1" customHeight="1" x14ac:dyDescent="0.2">
      <c r="A77" s="57" t="s">
        <v>7</v>
      </c>
      <c r="B77" s="58">
        <v>8</v>
      </c>
      <c r="C77" s="59" t="s">
        <v>1</v>
      </c>
      <c r="D77" s="58">
        <v>3</v>
      </c>
      <c r="E77" s="58">
        <v>28</v>
      </c>
      <c r="F77" s="60">
        <v>98</v>
      </c>
      <c r="G77" s="61">
        <v>8</v>
      </c>
      <c r="H77" s="62">
        <v>5</v>
      </c>
      <c r="I77" s="61">
        <v>5</v>
      </c>
      <c r="J77" s="62">
        <v>30</v>
      </c>
      <c r="K77" s="61">
        <v>5</v>
      </c>
      <c r="L77" s="62">
        <v>10</v>
      </c>
      <c r="M77" s="61">
        <v>5</v>
      </c>
      <c r="N77" s="62">
        <v>50</v>
      </c>
      <c r="O77" s="61">
        <v>900</v>
      </c>
      <c r="P77" s="84">
        <v>36.43724696356275</v>
      </c>
      <c r="Q77" s="63">
        <v>16.100000000000001</v>
      </c>
      <c r="R77" s="63">
        <v>4.5</v>
      </c>
      <c r="S77" s="64">
        <v>72.45</v>
      </c>
      <c r="T77" s="85">
        <v>1.6632231404958679E-3</v>
      </c>
      <c r="U77" s="60">
        <v>418</v>
      </c>
      <c r="V77" s="77">
        <v>58.925110132158594</v>
      </c>
      <c r="W77" s="60">
        <v>2682</v>
      </c>
      <c r="X77" s="80">
        <v>61.50719522853273</v>
      </c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</row>
    <row r="78" spans="1:246" s="3" customFormat="1" ht="14.1" customHeight="1" x14ac:dyDescent="0.2">
      <c r="A78" s="57" t="s">
        <v>7</v>
      </c>
      <c r="B78" s="58">
        <v>8</v>
      </c>
      <c r="C78" s="59" t="s">
        <v>1</v>
      </c>
      <c r="D78" s="58">
        <v>1</v>
      </c>
      <c r="E78" s="58">
        <v>64</v>
      </c>
      <c r="F78" s="60">
        <v>98</v>
      </c>
      <c r="G78" s="61">
        <v>8</v>
      </c>
      <c r="H78" s="62">
        <v>2</v>
      </c>
      <c r="I78" s="61">
        <v>5</v>
      </c>
      <c r="J78" s="62">
        <v>20</v>
      </c>
      <c r="K78" s="61">
        <v>3</v>
      </c>
      <c r="L78" s="62">
        <v>20</v>
      </c>
      <c r="M78" s="61">
        <v>5</v>
      </c>
      <c r="N78" s="62">
        <v>30</v>
      </c>
      <c r="O78" s="61">
        <v>757</v>
      </c>
      <c r="P78" s="84">
        <v>30.647773279352226</v>
      </c>
      <c r="Q78" s="63">
        <v>15.6</v>
      </c>
      <c r="R78" s="63">
        <v>4.5</v>
      </c>
      <c r="S78" s="64">
        <v>70.2</v>
      </c>
      <c r="T78" s="85">
        <v>1.6115702479338845E-3</v>
      </c>
      <c r="U78" s="60">
        <v>419</v>
      </c>
      <c r="V78" s="77">
        <v>59.066079295154182</v>
      </c>
      <c r="W78" s="60">
        <v>2757</v>
      </c>
      <c r="X78" s="80">
        <v>65.0979709857139</v>
      </c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</row>
    <row r="79" spans="1:246" s="3" customFormat="1" ht="14.1" customHeight="1" x14ac:dyDescent="0.2">
      <c r="A79" s="57" t="s">
        <v>7</v>
      </c>
      <c r="B79" s="58">
        <v>8</v>
      </c>
      <c r="C79" s="59" t="s">
        <v>1</v>
      </c>
      <c r="D79" s="58">
        <v>4</v>
      </c>
      <c r="E79" s="58">
        <v>120</v>
      </c>
      <c r="F79" s="60">
        <v>95</v>
      </c>
      <c r="G79" s="61">
        <v>5</v>
      </c>
      <c r="H79" s="62">
        <v>10</v>
      </c>
      <c r="I79" s="61">
        <v>3</v>
      </c>
      <c r="J79" s="62">
        <v>20</v>
      </c>
      <c r="K79" s="61">
        <v>3</v>
      </c>
      <c r="L79" s="62">
        <v>20</v>
      </c>
      <c r="M79" s="61">
        <v>5</v>
      </c>
      <c r="N79" s="62">
        <v>20</v>
      </c>
      <c r="O79" s="61">
        <v>740</v>
      </c>
      <c r="P79" s="84">
        <v>29.959514170040485</v>
      </c>
      <c r="Q79" s="63">
        <v>16</v>
      </c>
      <c r="R79" s="63">
        <v>4.5</v>
      </c>
      <c r="S79" s="64">
        <v>72</v>
      </c>
      <c r="T79" s="85">
        <v>1.652892561983471E-3</v>
      </c>
      <c r="U79" s="60">
        <v>414</v>
      </c>
      <c r="V79" s="77">
        <v>58.36123348017621</v>
      </c>
      <c r="W79" s="60">
        <v>1808</v>
      </c>
      <c r="X79" s="80">
        <v>43.456013221459443</v>
      </c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</row>
    <row r="80" spans="1:246" s="3" customFormat="1" ht="14.1" customHeight="1" x14ac:dyDescent="0.2">
      <c r="A80" s="57" t="s">
        <v>7</v>
      </c>
      <c r="B80" s="58">
        <v>8</v>
      </c>
      <c r="C80" s="59" t="s">
        <v>2</v>
      </c>
      <c r="D80" s="58">
        <v>2</v>
      </c>
      <c r="E80" s="58">
        <v>3</v>
      </c>
      <c r="F80" s="60">
        <v>90</v>
      </c>
      <c r="G80" s="61">
        <v>5</v>
      </c>
      <c r="H80" s="62">
        <v>2</v>
      </c>
      <c r="I80" s="61">
        <v>2</v>
      </c>
      <c r="J80" s="62">
        <v>10</v>
      </c>
      <c r="K80" s="61">
        <v>2</v>
      </c>
      <c r="L80" s="62">
        <v>1</v>
      </c>
      <c r="M80" s="61">
        <v>2</v>
      </c>
      <c r="N80" s="62">
        <v>1</v>
      </c>
      <c r="O80" s="61">
        <v>167.5</v>
      </c>
      <c r="P80" s="84">
        <v>6.7813765182186234</v>
      </c>
      <c r="Q80" s="63">
        <v>16</v>
      </c>
      <c r="R80" s="63">
        <v>4.5</v>
      </c>
      <c r="S80" s="64">
        <v>72</v>
      </c>
      <c r="T80" s="85">
        <v>1.652892561983471E-3</v>
      </c>
      <c r="U80" s="60">
        <v>435</v>
      </c>
      <c r="V80" s="77">
        <v>61.321585903083701</v>
      </c>
      <c r="W80" s="60">
        <v>3316</v>
      </c>
      <c r="X80" s="80">
        <v>80.067848020434241</v>
      </c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</row>
    <row r="81" spans="1:246" s="3" customFormat="1" ht="14.1" customHeight="1" x14ac:dyDescent="0.2">
      <c r="A81" s="57" t="s">
        <v>7</v>
      </c>
      <c r="B81" s="58">
        <v>8</v>
      </c>
      <c r="C81" s="59" t="s">
        <v>2</v>
      </c>
      <c r="D81" s="58">
        <v>3</v>
      </c>
      <c r="E81" s="58">
        <v>27</v>
      </c>
      <c r="F81" s="60">
        <v>95</v>
      </c>
      <c r="G81" s="61">
        <v>5</v>
      </c>
      <c r="H81" s="62">
        <v>5</v>
      </c>
      <c r="I81" s="61">
        <v>2</v>
      </c>
      <c r="J81" s="62">
        <v>10</v>
      </c>
      <c r="K81" s="61">
        <v>2</v>
      </c>
      <c r="L81" s="62">
        <v>1</v>
      </c>
      <c r="M81" s="61">
        <v>2</v>
      </c>
      <c r="N81" s="62">
        <v>1</v>
      </c>
      <c r="O81" s="61">
        <v>185.5</v>
      </c>
      <c r="P81" s="84">
        <v>7.5101214574898778</v>
      </c>
      <c r="Q81" s="63">
        <v>16.399999999999999</v>
      </c>
      <c r="R81" s="63">
        <v>4.5</v>
      </c>
      <c r="S81" s="64">
        <v>73.8</v>
      </c>
      <c r="T81" s="85">
        <v>1.6942148760330578E-3</v>
      </c>
      <c r="U81" s="60">
        <v>427</v>
      </c>
      <c r="V81" s="77">
        <v>60.193832599118942</v>
      </c>
      <c r="W81" s="60">
        <v>4705</v>
      </c>
      <c r="X81" s="80">
        <v>106.96943027300358</v>
      </c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</row>
    <row r="82" spans="1:246" s="3" customFormat="1" ht="14.1" customHeight="1" x14ac:dyDescent="0.2">
      <c r="A82" s="57" t="s">
        <v>7</v>
      </c>
      <c r="B82" s="58">
        <v>8</v>
      </c>
      <c r="C82" s="59" t="s">
        <v>2</v>
      </c>
      <c r="D82" s="58">
        <v>1</v>
      </c>
      <c r="E82" s="58">
        <v>63</v>
      </c>
      <c r="F82" s="60">
        <v>98</v>
      </c>
      <c r="G82" s="61">
        <v>8</v>
      </c>
      <c r="H82" s="62">
        <v>2</v>
      </c>
      <c r="I82" s="61">
        <v>2</v>
      </c>
      <c r="J82" s="62">
        <v>5</v>
      </c>
      <c r="K82" s="61">
        <v>2</v>
      </c>
      <c r="L82" s="62">
        <v>1</v>
      </c>
      <c r="M82" s="61">
        <v>2</v>
      </c>
      <c r="N82" s="62">
        <v>1</v>
      </c>
      <c r="O82" s="61">
        <v>100</v>
      </c>
      <c r="P82" s="84">
        <v>4.048582995951417</v>
      </c>
      <c r="Q82" s="63">
        <v>16.7</v>
      </c>
      <c r="R82" s="63">
        <v>4.5</v>
      </c>
      <c r="S82" s="64">
        <v>75.149999999999991</v>
      </c>
      <c r="T82" s="85">
        <v>1.7252066115702477E-3</v>
      </c>
      <c r="U82" s="60">
        <v>417</v>
      </c>
      <c r="V82" s="77">
        <v>58.784140969162998</v>
      </c>
      <c r="W82" s="60">
        <v>4771</v>
      </c>
      <c r="X82" s="80">
        <v>105.73680857342723</v>
      </c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</row>
    <row r="83" spans="1:246" s="3" customFormat="1" ht="14.1" customHeight="1" x14ac:dyDescent="0.2">
      <c r="A83" s="57" t="s">
        <v>7</v>
      </c>
      <c r="B83" s="58">
        <v>8</v>
      </c>
      <c r="C83" s="59" t="s">
        <v>2</v>
      </c>
      <c r="D83" s="58">
        <v>4</v>
      </c>
      <c r="E83" s="58">
        <v>119</v>
      </c>
      <c r="F83" s="60">
        <v>70</v>
      </c>
      <c r="G83" s="61">
        <v>5</v>
      </c>
      <c r="H83" s="62">
        <v>10</v>
      </c>
      <c r="I83" s="61">
        <v>2</v>
      </c>
      <c r="J83" s="62">
        <v>10</v>
      </c>
      <c r="K83" s="61">
        <v>2</v>
      </c>
      <c r="L83" s="62">
        <v>1</v>
      </c>
      <c r="M83" s="61">
        <v>2</v>
      </c>
      <c r="N83" s="62">
        <v>1</v>
      </c>
      <c r="O83" s="61">
        <v>215.5</v>
      </c>
      <c r="P83" s="84">
        <v>8.7246963562753042</v>
      </c>
      <c r="Q83" s="63">
        <v>16.2</v>
      </c>
      <c r="R83" s="63">
        <v>4.5</v>
      </c>
      <c r="S83" s="64">
        <v>72.899999999999991</v>
      </c>
      <c r="T83" s="85">
        <v>1.6735537190082643E-3</v>
      </c>
      <c r="U83" s="60">
        <v>429</v>
      </c>
      <c r="V83" s="77">
        <v>60.475770925110133</v>
      </c>
      <c r="W83" s="60">
        <v>3118</v>
      </c>
      <c r="X83" s="80">
        <v>96.939583050694182</v>
      </c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</row>
    <row r="84" spans="1:246" s="3" customFormat="1" ht="14.1" customHeight="1" x14ac:dyDescent="0.2">
      <c r="A84" s="57" t="s">
        <v>8</v>
      </c>
      <c r="B84" s="58">
        <v>9</v>
      </c>
      <c r="C84" s="59" t="s">
        <v>1</v>
      </c>
      <c r="D84" s="58">
        <v>4</v>
      </c>
      <c r="E84" s="58">
        <v>9</v>
      </c>
      <c r="F84" s="60">
        <v>95</v>
      </c>
      <c r="G84" s="61">
        <v>8</v>
      </c>
      <c r="H84" s="62">
        <v>10</v>
      </c>
      <c r="I84" s="61">
        <v>5</v>
      </c>
      <c r="J84" s="62">
        <v>30</v>
      </c>
      <c r="K84" s="61">
        <v>3</v>
      </c>
      <c r="L84" s="62">
        <v>30</v>
      </c>
      <c r="M84" s="61">
        <v>2</v>
      </c>
      <c r="N84" s="62">
        <v>30</v>
      </c>
      <c r="O84" s="61">
        <v>1080</v>
      </c>
      <c r="P84" s="84">
        <v>43.724696356275302</v>
      </c>
      <c r="Q84" s="63">
        <v>16.100000000000001</v>
      </c>
      <c r="R84" s="63">
        <v>4.5</v>
      </c>
      <c r="S84" s="64">
        <v>72.45</v>
      </c>
      <c r="T84" s="85">
        <v>1.6632231404958679E-3</v>
      </c>
      <c r="U84" s="60">
        <v>427</v>
      </c>
      <c r="V84" s="77">
        <v>60.193832599118942</v>
      </c>
      <c r="W84" s="60">
        <v>3689</v>
      </c>
      <c r="X84" s="80">
        <v>85.433201678465593</v>
      </c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spans="1:246" s="3" customFormat="1" ht="14.1" customHeight="1" x14ac:dyDescent="0.2">
      <c r="A85" s="57" t="s">
        <v>8</v>
      </c>
      <c r="B85" s="58">
        <v>9</v>
      </c>
      <c r="C85" s="59" t="s">
        <v>1</v>
      </c>
      <c r="D85" s="58">
        <v>1</v>
      </c>
      <c r="E85" s="58">
        <v>65</v>
      </c>
      <c r="F85" s="60">
        <v>95</v>
      </c>
      <c r="G85" s="61">
        <v>8</v>
      </c>
      <c r="H85" s="62">
        <v>5</v>
      </c>
      <c r="I85" s="61">
        <v>5</v>
      </c>
      <c r="J85" s="62">
        <v>10</v>
      </c>
      <c r="K85" s="61">
        <v>3</v>
      </c>
      <c r="L85" s="62">
        <v>20</v>
      </c>
      <c r="M85" s="61">
        <v>2</v>
      </c>
      <c r="N85" s="62">
        <v>20</v>
      </c>
      <c r="O85" s="61">
        <v>575</v>
      </c>
      <c r="P85" s="84">
        <v>23.279352226720647</v>
      </c>
      <c r="Q85" s="63">
        <v>15.4</v>
      </c>
      <c r="R85" s="63">
        <v>4.5</v>
      </c>
      <c r="S85" s="64">
        <v>69.3</v>
      </c>
      <c r="T85" s="85">
        <v>1.5909090909090907E-3</v>
      </c>
      <c r="U85" s="60">
        <v>431</v>
      </c>
      <c r="V85" s="77">
        <v>60.757709251101325</v>
      </c>
      <c r="W85" s="60">
        <v>3462</v>
      </c>
      <c r="X85" s="80">
        <v>83.042583256284559</v>
      </c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spans="1:246" s="3" customFormat="1" ht="14.1" customHeight="1" x14ac:dyDescent="0.2">
      <c r="A86" s="57" t="s">
        <v>8</v>
      </c>
      <c r="B86" s="58">
        <v>9</v>
      </c>
      <c r="C86" s="59" t="s">
        <v>1</v>
      </c>
      <c r="D86" s="58">
        <v>2</v>
      </c>
      <c r="E86" s="58">
        <v>100</v>
      </c>
      <c r="F86" s="60">
        <v>90</v>
      </c>
      <c r="G86" s="61">
        <v>5</v>
      </c>
      <c r="H86" s="62">
        <v>5</v>
      </c>
      <c r="I86" s="61">
        <v>3</v>
      </c>
      <c r="J86" s="62">
        <v>20</v>
      </c>
      <c r="K86" s="61">
        <v>3</v>
      </c>
      <c r="L86" s="62">
        <v>10</v>
      </c>
      <c r="M86" s="61">
        <v>2</v>
      </c>
      <c r="N86" s="62">
        <v>10</v>
      </c>
      <c r="O86" s="61">
        <v>505</v>
      </c>
      <c r="P86" s="84">
        <v>20.445344129554655</v>
      </c>
      <c r="Q86" s="63">
        <v>15.7</v>
      </c>
      <c r="R86" s="63">
        <v>4.5</v>
      </c>
      <c r="S86" s="64">
        <v>70.649999999999991</v>
      </c>
      <c r="T86" s="85">
        <v>1.6219008264462809E-3</v>
      </c>
      <c r="U86" s="60">
        <v>437</v>
      </c>
      <c r="V86" s="77">
        <v>61.603524229074893</v>
      </c>
      <c r="W86" s="60">
        <v>2204</v>
      </c>
      <c r="X86" s="80">
        <v>53.986276500815414</v>
      </c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  <row r="87" spans="1:246" s="3" customFormat="1" ht="14.1" customHeight="1" x14ac:dyDescent="0.2">
      <c r="A87" s="57" t="s">
        <v>8</v>
      </c>
      <c r="B87" s="58">
        <v>9</v>
      </c>
      <c r="C87" s="59" t="s">
        <v>1</v>
      </c>
      <c r="D87" s="58">
        <v>3</v>
      </c>
      <c r="E87" s="58">
        <v>108</v>
      </c>
      <c r="F87" s="60">
        <v>85</v>
      </c>
      <c r="G87" s="61">
        <v>5</v>
      </c>
      <c r="H87" s="62">
        <v>5</v>
      </c>
      <c r="I87" s="61">
        <v>3</v>
      </c>
      <c r="J87" s="62">
        <v>10</v>
      </c>
      <c r="K87" s="61">
        <v>3</v>
      </c>
      <c r="L87" s="62">
        <v>10</v>
      </c>
      <c r="M87" s="61">
        <v>2</v>
      </c>
      <c r="N87" s="62">
        <v>10</v>
      </c>
      <c r="O87" s="61">
        <v>370</v>
      </c>
      <c r="P87" s="84">
        <v>14.979757085020243</v>
      </c>
      <c r="Q87" s="63">
        <v>15.6</v>
      </c>
      <c r="R87" s="63">
        <v>4.5</v>
      </c>
      <c r="S87" s="64">
        <v>70.2</v>
      </c>
      <c r="T87" s="85">
        <v>1.6115702479338845E-3</v>
      </c>
      <c r="U87" s="65">
        <v>435</v>
      </c>
      <c r="V87" s="77">
        <v>61.321585903083701</v>
      </c>
      <c r="W87" s="60">
        <v>2217</v>
      </c>
      <c r="X87" s="80">
        <v>58.133744213865903</v>
      </c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</row>
    <row r="88" spans="1:246" s="3" customFormat="1" ht="14.1" customHeight="1" x14ac:dyDescent="0.2">
      <c r="A88" s="57" t="s">
        <v>8</v>
      </c>
      <c r="B88" s="58">
        <v>9</v>
      </c>
      <c r="C88" s="59" t="s">
        <v>2</v>
      </c>
      <c r="D88" s="58">
        <v>4</v>
      </c>
      <c r="E88" s="58">
        <v>10</v>
      </c>
      <c r="F88" s="60">
        <v>95</v>
      </c>
      <c r="G88" s="61">
        <v>8</v>
      </c>
      <c r="H88" s="62">
        <v>5</v>
      </c>
      <c r="I88" s="61">
        <v>2</v>
      </c>
      <c r="J88" s="62">
        <v>5</v>
      </c>
      <c r="K88" s="61">
        <v>2</v>
      </c>
      <c r="L88" s="62">
        <v>5</v>
      </c>
      <c r="M88" s="61">
        <v>2</v>
      </c>
      <c r="N88" s="62">
        <v>5</v>
      </c>
      <c r="O88" s="61">
        <v>200</v>
      </c>
      <c r="P88" s="84">
        <v>8.097165991902834</v>
      </c>
      <c r="Q88" s="63">
        <v>16.2</v>
      </c>
      <c r="R88" s="63">
        <v>4.5</v>
      </c>
      <c r="S88" s="64">
        <v>72.899999999999991</v>
      </c>
      <c r="T88" s="85">
        <v>1.6735537190082643E-3</v>
      </c>
      <c r="U88" s="60">
        <v>436</v>
      </c>
      <c r="V88" s="77">
        <v>61.462555066079297</v>
      </c>
      <c r="W88" s="60">
        <v>4298</v>
      </c>
      <c r="X88" s="80">
        <v>96.880570011505156</v>
      </c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</row>
    <row r="89" spans="1:246" s="3" customFormat="1" ht="14.1" customHeight="1" x14ac:dyDescent="0.2">
      <c r="A89" s="57" t="s">
        <v>8</v>
      </c>
      <c r="B89" s="58">
        <v>9</v>
      </c>
      <c r="C89" s="59" t="s">
        <v>2</v>
      </c>
      <c r="D89" s="58">
        <v>1</v>
      </c>
      <c r="E89" s="58">
        <v>66</v>
      </c>
      <c r="F89" s="60">
        <v>100</v>
      </c>
      <c r="G89" s="61">
        <v>8</v>
      </c>
      <c r="H89" s="62">
        <v>5</v>
      </c>
      <c r="I89" s="61">
        <v>2</v>
      </c>
      <c r="J89" s="62">
        <v>5</v>
      </c>
      <c r="K89" s="61">
        <v>2</v>
      </c>
      <c r="L89" s="62">
        <v>1</v>
      </c>
      <c r="M89" s="61">
        <v>2</v>
      </c>
      <c r="N89" s="62">
        <v>1</v>
      </c>
      <c r="O89" s="61">
        <v>118</v>
      </c>
      <c r="P89" s="84">
        <v>4.7773279352226723</v>
      </c>
      <c r="Q89" s="63">
        <v>16</v>
      </c>
      <c r="R89" s="63">
        <v>4.5</v>
      </c>
      <c r="S89" s="64">
        <v>72</v>
      </c>
      <c r="T89" s="85">
        <v>1.652892561983471E-3</v>
      </c>
      <c r="U89" s="60">
        <v>427</v>
      </c>
      <c r="V89" s="77">
        <v>60.193832599118942</v>
      </c>
      <c r="W89" s="60">
        <v>4784</v>
      </c>
      <c r="X89" s="80">
        <v>105.91042154566746</v>
      </c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</row>
    <row r="90" spans="1:246" s="3" customFormat="1" ht="14.1" customHeight="1" x14ac:dyDescent="0.2">
      <c r="A90" s="57" t="s">
        <v>8</v>
      </c>
      <c r="B90" s="58">
        <v>9</v>
      </c>
      <c r="C90" s="59" t="s">
        <v>2</v>
      </c>
      <c r="D90" s="58">
        <v>2</v>
      </c>
      <c r="E90" s="58">
        <v>99</v>
      </c>
      <c r="F90" s="60">
        <v>90</v>
      </c>
      <c r="G90" s="61">
        <v>5</v>
      </c>
      <c r="H90" s="62">
        <v>5</v>
      </c>
      <c r="I90" s="61">
        <v>2</v>
      </c>
      <c r="J90" s="62">
        <v>5</v>
      </c>
      <c r="K90" s="61">
        <v>2</v>
      </c>
      <c r="L90" s="62">
        <v>2</v>
      </c>
      <c r="M90" s="61">
        <v>2</v>
      </c>
      <c r="N90" s="62">
        <v>2</v>
      </c>
      <c r="O90" s="61">
        <v>138.5</v>
      </c>
      <c r="P90" s="84">
        <v>5.6072874493927127</v>
      </c>
      <c r="Q90" s="63">
        <v>16</v>
      </c>
      <c r="R90" s="63">
        <v>4.5</v>
      </c>
      <c r="S90" s="64">
        <v>72</v>
      </c>
      <c r="T90" s="85">
        <v>1.652892561983471E-3</v>
      </c>
      <c r="U90" s="60">
        <v>439</v>
      </c>
      <c r="V90" s="77">
        <v>61.885462555066077</v>
      </c>
      <c r="W90" s="60">
        <v>3599</v>
      </c>
      <c r="X90" s="80">
        <v>86.109331498354862</v>
      </c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</row>
    <row r="91" spans="1:246" s="3" customFormat="1" ht="14.1" customHeight="1" x14ac:dyDescent="0.2">
      <c r="A91" s="57" t="s">
        <v>8</v>
      </c>
      <c r="B91" s="58">
        <v>9</v>
      </c>
      <c r="C91" s="59" t="s">
        <v>2</v>
      </c>
      <c r="D91" s="58">
        <v>3</v>
      </c>
      <c r="E91" s="58">
        <v>107</v>
      </c>
      <c r="F91" s="60">
        <v>90</v>
      </c>
      <c r="G91" s="61">
        <v>5</v>
      </c>
      <c r="H91" s="62">
        <v>5</v>
      </c>
      <c r="I91" s="61">
        <v>2</v>
      </c>
      <c r="J91" s="62">
        <v>5</v>
      </c>
      <c r="K91" s="61">
        <v>2</v>
      </c>
      <c r="L91" s="62">
        <v>5</v>
      </c>
      <c r="M91" s="61">
        <v>2</v>
      </c>
      <c r="N91" s="62">
        <v>5</v>
      </c>
      <c r="O91" s="61">
        <v>200</v>
      </c>
      <c r="P91" s="84">
        <v>8.097165991902834</v>
      </c>
      <c r="Q91" s="63">
        <v>15.8</v>
      </c>
      <c r="R91" s="63">
        <v>4.5</v>
      </c>
      <c r="S91" s="64">
        <v>71.100000000000009</v>
      </c>
      <c r="T91" s="85">
        <v>1.632231404958678E-3</v>
      </c>
      <c r="U91" s="65">
        <v>436</v>
      </c>
      <c r="V91" s="77">
        <v>61.462555066079297</v>
      </c>
      <c r="W91" s="60">
        <v>3503</v>
      </c>
      <c r="X91" s="80">
        <v>85.457352675518379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</row>
    <row r="92" spans="1:246" s="3" customFormat="1" ht="14.1" customHeight="1" x14ac:dyDescent="0.2">
      <c r="A92" s="57" t="s">
        <v>9</v>
      </c>
      <c r="B92" s="58">
        <v>10</v>
      </c>
      <c r="C92" s="59" t="s">
        <v>1</v>
      </c>
      <c r="D92" s="58">
        <v>3</v>
      </c>
      <c r="E92" s="58">
        <v>21</v>
      </c>
      <c r="F92" s="60">
        <v>98</v>
      </c>
      <c r="G92" s="61">
        <v>5</v>
      </c>
      <c r="H92" s="62">
        <v>5</v>
      </c>
      <c r="I92" s="61">
        <v>3</v>
      </c>
      <c r="J92" s="62">
        <v>10</v>
      </c>
      <c r="K92" s="61">
        <v>5</v>
      </c>
      <c r="L92" s="62">
        <v>20</v>
      </c>
      <c r="M92" s="61">
        <v>5</v>
      </c>
      <c r="N92" s="62">
        <v>40</v>
      </c>
      <c r="O92" s="61">
        <v>705</v>
      </c>
      <c r="P92" s="84">
        <v>28.542510121457486</v>
      </c>
      <c r="Q92" s="63">
        <v>15.8</v>
      </c>
      <c r="R92" s="63">
        <v>4.5</v>
      </c>
      <c r="S92" s="64">
        <v>71.100000000000009</v>
      </c>
      <c r="T92" s="85">
        <v>1.632231404958678E-3</v>
      </c>
      <c r="U92" s="60">
        <v>438</v>
      </c>
      <c r="V92" s="77">
        <v>61.744493392070481</v>
      </c>
      <c r="W92" s="60">
        <v>2781</v>
      </c>
      <c r="X92" s="80">
        <v>62.021047798345975</v>
      </c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</row>
    <row r="93" spans="1:246" s="3" customFormat="1" ht="14.1" customHeight="1" x14ac:dyDescent="0.2">
      <c r="A93" s="57" t="s">
        <v>9</v>
      </c>
      <c r="B93" s="58">
        <v>10</v>
      </c>
      <c r="C93" s="59" t="s">
        <v>1</v>
      </c>
      <c r="D93" s="58">
        <v>4</v>
      </c>
      <c r="E93" s="58">
        <v>57</v>
      </c>
      <c r="F93" s="60">
        <v>98</v>
      </c>
      <c r="G93" s="61">
        <v>5</v>
      </c>
      <c r="H93" s="62">
        <v>5</v>
      </c>
      <c r="I93" s="61">
        <v>3</v>
      </c>
      <c r="J93" s="62">
        <v>20</v>
      </c>
      <c r="K93" s="61">
        <v>5</v>
      </c>
      <c r="L93" s="62">
        <v>20</v>
      </c>
      <c r="M93" s="61">
        <v>5</v>
      </c>
      <c r="N93" s="62">
        <v>50</v>
      </c>
      <c r="O93" s="61">
        <v>905</v>
      </c>
      <c r="P93" s="84">
        <v>36.639676113360323</v>
      </c>
      <c r="Q93" s="63">
        <v>16.3</v>
      </c>
      <c r="R93" s="63">
        <v>4.5</v>
      </c>
      <c r="S93" s="64">
        <v>73.350000000000009</v>
      </c>
      <c r="T93" s="85">
        <v>1.6838842975206614E-3</v>
      </c>
      <c r="U93" s="60">
        <v>427</v>
      </c>
      <c r="V93" s="77">
        <v>60.193832599118942</v>
      </c>
      <c r="W93" s="60">
        <v>3585</v>
      </c>
      <c r="X93" s="80">
        <v>79.495581080379736</v>
      </c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</row>
    <row r="94" spans="1:246" s="3" customFormat="1" ht="14.1" customHeight="1" x14ac:dyDescent="0.2">
      <c r="A94" s="57" t="s">
        <v>9</v>
      </c>
      <c r="B94" s="58">
        <v>10</v>
      </c>
      <c r="C94" s="59" t="s">
        <v>1</v>
      </c>
      <c r="D94" s="58">
        <v>1</v>
      </c>
      <c r="E94" s="58">
        <v>80</v>
      </c>
      <c r="F94" s="60">
        <v>95</v>
      </c>
      <c r="G94" s="61">
        <v>5</v>
      </c>
      <c r="H94" s="62">
        <v>2</v>
      </c>
      <c r="I94" s="61">
        <v>3</v>
      </c>
      <c r="J94" s="62">
        <v>10</v>
      </c>
      <c r="K94" s="61">
        <v>5</v>
      </c>
      <c r="L94" s="62">
        <v>15</v>
      </c>
      <c r="M94" s="61" t="s">
        <v>29</v>
      </c>
      <c r="N94" s="62">
        <v>20</v>
      </c>
      <c r="O94" s="61">
        <v>487</v>
      </c>
      <c r="P94" s="84">
        <v>19.7165991902834</v>
      </c>
      <c r="Q94" s="63">
        <v>15.7</v>
      </c>
      <c r="R94" s="63">
        <v>4.5</v>
      </c>
      <c r="S94" s="64">
        <v>70.649999999999991</v>
      </c>
      <c r="T94" s="85">
        <v>1.6219008264462809E-3</v>
      </c>
      <c r="U94" s="60">
        <v>436</v>
      </c>
      <c r="V94" s="77">
        <v>61.462555066079297</v>
      </c>
      <c r="W94" s="60">
        <v>3124</v>
      </c>
      <c r="X94" s="80">
        <v>72.660212150196671</v>
      </c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</row>
    <row r="95" spans="1:246" s="3" customFormat="1" ht="14.1" customHeight="1" x14ac:dyDescent="0.2">
      <c r="A95" s="57" t="s">
        <v>9</v>
      </c>
      <c r="B95" s="58">
        <v>10</v>
      </c>
      <c r="C95" s="59" t="s">
        <v>1</v>
      </c>
      <c r="D95" s="58">
        <v>2</v>
      </c>
      <c r="E95" s="58">
        <v>116</v>
      </c>
      <c r="F95" s="60">
        <v>80</v>
      </c>
      <c r="G95" s="61">
        <v>2</v>
      </c>
      <c r="H95" s="62">
        <v>5</v>
      </c>
      <c r="I95" s="61">
        <v>2</v>
      </c>
      <c r="J95" s="62">
        <v>10</v>
      </c>
      <c r="K95" s="61">
        <v>5</v>
      </c>
      <c r="L95" s="62">
        <v>15</v>
      </c>
      <c r="M95" s="61">
        <v>5</v>
      </c>
      <c r="N95" s="62">
        <v>10</v>
      </c>
      <c r="O95" s="61">
        <v>440</v>
      </c>
      <c r="P95" s="84">
        <v>17.813765182186234</v>
      </c>
      <c r="Q95" s="63">
        <v>15.6</v>
      </c>
      <c r="R95" s="63">
        <v>4.5</v>
      </c>
      <c r="S95" s="64">
        <v>70.2</v>
      </c>
      <c r="T95" s="85">
        <v>1.6115702479338845E-3</v>
      </c>
      <c r="U95" s="60">
        <v>433</v>
      </c>
      <c r="V95" s="77">
        <v>61.039647577092509</v>
      </c>
      <c r="W95" s="60">
        <v>2045</v>
      </c>
      <c r="X95" s="80">
        <v>57.238232442115233</v>
      </c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</row>
    <row r="96" spans="1:246" s="3" customFormat="1" ht="14.1" customHeight="1" x14ac:dyDescent="0.2">
      <c r="A96" s="57" t="s">
        <v>9</v>
      </c>
      <c r="B96" s="58">
        <v>10</v>
      </c>
      <c r="C96" s="59" t="s">
        <v>2</v>
      </c>
      <c r="D96" s="58">
        <v>3</v>
      </c>
      <c r="E96" s="58">
        <v>22</v>
      </c>
      <c r="F96" s="60">
        <v>95</v>
      </c>
      <c r="G96" s="61">
        <v>5</v>
      </c>
      <c r="H96" s="62">
        <v>5</v>
      </c>
      <c r="I96" s="61">
        <v>2</v>
      </c>
      <c r="J96" s="62">
        <v>5</v>
      </c>
      <c r="K96" s="61">
        <v>2</v>
      </c>
      <c r="L96" s="62">
        <v>1</v>
      </c>
      <c r="M96" s="61">
        <v>2</v>
      </c>
      <c r="N96" s="62">
        <v>10</v>
      </c>
      <c r="O96" s="61">
        <v>176.5</v>
      </c>
      <c r="P96" s="84">
        <v>7.1457489878542519</v>
      </c>
      <c r="Q96" s="63">
        <v>15.5</v>
      </c>
      <c r="R96" s="63">
        <v>4.5</v>
      </c>
      <c r="S96" s="64">
        <v>69.75</v>
      </c>
      <c r="T96" s="85">
        <v>1.6012396694214876E-3</v>
      </c>
      <c r="U96" s="60">
        <v>434</v>
      </c>
      <c r="V96" s="77">
        <v>61.180616740088105</v>
      </c>
      <c r="W96" s="60">
        <v>3460</v>
      </c>
      <c r="X96" s="80">
        <v>81.88916620375079</v>
      </c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</row>
    <row r="97" spans="1:246" s="3" customFormat="1" ht="14.1" customHeight="1" x14ac:dyDescent="0.2">
      <c r="A97" s="57" t="s">
        <v>9</v>
      </c>
      <c r="B97" s="58">
        <v>10</v>
      </c>
      <c r="C97" s="59" t="s">
        <v>2</v>
      </c>
      <c r="D97" s="58">
        <v>4</v>
      </c>
      <c r="E97" s="58">
        <v>58</v>
      </c>
      <c r="F97" s="60">
        <v>98</v>
      </c>
      <c r="G97" s="61">
        <v>5</v>
      </c>
      <c r="H97" s="62">
        <v>2</v>
      </c>
      <c r="I97" s="61">
        <v>2</v>
      </c>
      <c r="J97" s="62">
        <v>5</v>
      </c>
      <c r="K97" s="61">
        <v>2</v>
      </c>
      <c r="L97" s="62">
        <v>1</v>
      </c>
      <c r="M97" s="61">
        <v>2</v>
      </c>
      <c r="N97" s="62">
        <v>5</v>
      </c>
      <c r="O97" s="61">
        <v>126</v>
      </c>
      <c r="P97" s="84">
        <v>5.1012145748987852</v>
      </c>
      <c r="Q97" s="63">
        <v>16.2</v>
      </c>
      <c r="R97" s="63">
        <v>4.5</v>
      </c>
      <c r="S97" s="64">
        <v>72.899999999999991</v>
      </c>
      <c r="T97" s="85">
        <v>1.6735537190082643E-3</v>
      </c>
      <c r="U97" s="60">
        <v>431</v>
      </c>
      <c r="V97" s="77">
        <v>60.757709251101325</v>
      </c>
      <c r="W97" s="60">
        <v>3287</v>
      </c>
      <c r="X97" s="80">
        <v>72.656877050038034</v>
      </c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</row>
    <row r="98" spans="1:246" s="3" customFormat="1" ht="14.1" customHeight="1" x14ac:dyDescent="0.2">
      <c r="A98" s="57" t="s">
        <v>9</v>
      </c>
      <c r="B98" s="58">
        <v>10</v>
      </c>
      <c r="C98" s="59" t="s">
        <v>2</v>
      </c>
      <c r="D98" s="58">
        <v>1</v>
      </c>
      <c r="E98" s="58">
        <v>79</v>
      </c>
      <c r="F98" s="60">
        <v>95</v>
      </c>
      <c r="G98" s="61">
        <v>5</v>
      </c>
      <c r="H98" s="62">
        <v>2</v>
      </c>
      <c r="I98" s="61">
        <v>2</v>
      </c>
      <c r="J98" s="62">
        <v>5</v>
      </c>
      <c r="K98" s="61">
        <v>2</v>
      </c>
      <c r="L98" s="62">
        <v>1</v>
      </c>
      <c r="M98" s="61">
        <v>2</v>
      </c>
      <c r="N98" s="62">
        <v>5</v>
      </c>
      <c r="O98" s="61">
        <v>126</v>
      </c>
      <c r="P98" s="84">
        <v>5.1012145748987852</v>
      </c>
      <c r="Q98" s="63">
        <v>16.600000000000001</v>
      </c>
      <c r="R98" s="63">
        <v>4.5</v>
      </c>
      <c r="S98" s="64">
        <v>74.7</v>
      </c>
      <c r="T98" s="85">
        <v>1.7148760330578513E-3</v>
      </c>
      <c r="U98" s="60">
        <v>428</v>
      </c>
      <c r="V98" s="77">
        <v>60.334801762114537</v>
      </c>
      <c r="W98" s="60">
        <v>4111</v>
      </c>
      <c r="X98" s="80">
        <v>92.12285689733848</v>
      </c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</row>
    <row r="99" spans="1:246" s="3" customFormat="1" ht="14.1" customHeight="1" x14ac:dyDescent="0.2">
      <c r="A99" s="57" t="s">
        <v>9</v>
      </c>
      <c r="B99" s="58">
        <v>10</v>
      </c>
      <c r="C99" s="59" t="s">
        <v>2</v>
      </c>
      <c r="D99" s="58">
        <v>2</v>
      </c>
      <c r="E99" s="58">
        <v>115</v>
      </c>
      <c r="F99" s="60">
        <v>80</v>
      </c>
      <c r="G99" s="61">
        <v>2</v>
      </c>
      <c r="H99" s="62">
        <v>5</v>
      </c>
      <c r="I99" s="61">
        <v>2</v>
      </c>
      <c r="J99" s="62">
        <v>10</v>
      </c>
      <c r="K99" s="61">
        <v>2</v>
      </c>
      <c r="L99" s="62">
        <v>1</v>
      </c>
      <c r="M99" s="61">
        <v>2</v>
      </c>
      <c r="N99" s="62">
        <v>1</v>
      </c>
      <c r="O99" s="61">
        <v>185.5</v>
      </c>
      <c r="P99" s="84">
        <v>7.5101214574898778</v>
      </c>
      <c r="Q99" s="63">
        <v>15.8</v>
      </c>
      <c r="R99" s="63">
        <v>4.5</v>
      </c>
      <c r="S99" s="64">
        <v>71.100000000000009</v>
      </c>
      <c r="T99" s="85">
        <v>1.632231404958678E-3</v>
      </c>
      <c r="U99" s="60">
        <v>438</v>
      </c>
      <c r="V99" s="77">
        <v>61.744493392070481</v>
      </c>
      <c r="W99" s="60">
        <v>2858</v>
      </c>
      <c r="X99" s="80">
        <v>78.079392087162589</v>
      </c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</row>
    <row r="100" spans="1:246" s="3" customFormat="1" ht="14.1" customHeight="1" x14ac:dyDescent="0.2">
      <c r="A100" s="57" t="s">
        <v>10</v>
      </c>
      <c r="B100" s="58">
        <v>11</v>
      </c>
      <c r="C100" s="59" t="s">
        <v>1</v>
      </c>
      <c r="D100" s="58">
        <v>2</v>
      </c>
      <c r="E100" s="58">
        <v>13</v>
      </c>
      <c r="F100" s="60">
        <v>90</v>
      </c>
      <c r="G100" s="61">
        <v>5</v>
      </c>
      <c r="H100" s="62">
        <v>10</v>
      </c>
      <c r="I100" s="61">
        <v>5</v>
      </c>
      <c r="J100" s="62">
        <v>10</v>
      </c>
      <c r="K100" s="61">
        <v>3</v>
      </c>
      <c r="L100" s="62">
        <v>15</v>
      </c>
      <c r="M100" s="61">
        <v>2</v>
      </c>
      <c r="N100" s="62">
        <v>15</v>
      </c>
      <c r="O100" s="61">
        <v>502.5</v>
      </c>
      <c r="P100" s="84">
        <v>20.344129554655872</v>
      </c>
      <c r="Q100" s="63">
        <v>15.9</v>
      </c>
      <c r="R100" s="63">
        <v>4.5</v>
      </c>
      <c r="S100" s="64">
        <v>71.55</v>
      </c>
      <c r="T100" s="85">
        <v>1.6425619834710744E-3</v>
      </c>
      <c r="U100" s="65">
        <v>428</v>
      </c>
      <c r="V100" s="77">
        <v>60.334801762114537</v>
      </c>
      <c r="W100" s="60">
        <v>3963</v>
      </c>
      <c r="X100" s="80">
        <v>97.866949783498882</v>
      </c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</row>
    <row r="101" spans="1:246" s="3" customFormat="1" ht="14.1" customHeight="1" x14ac:dyDescent="0.2">
      <c r="A101" s="57" t="s">
        <v>10</v>
      </c>
      <c r="B101" s="58">
        <v>11</v>
      </c>
      <c r="C101" s="59" t="s">
        <v>1</v>
      </c>
      <c r="D101" s="58">
        <v>1</v>
      </c>
      <c r="E101" s="58">
        <v>81</v>
      </c>
      <c r="F101" s="60">
        <v>100</v>
      </c>
      <c r="G101" s="61">
        <v>2</v>
      </c>
      <c r="H101" s="62">
        <v>5</v>
      </c>
      <c r="I101" s="61">
        <v>3</v>
      </c>
      <c r="J101" s="62">
        <v>20</v>
      </c>
      <c r="K101" s="61">
        <v>3</v>
      </c>
      <c r="L101" s="62">
        <v>10</v>
      </c>
      <c r="M101" s="61">
        <v>3</v>
      </c>
      <c r="N101" s="62">
        <v>10</v>
      </c>
      <c r="O101" s="61">
        <v>505</v>
      </c>
      <c r="P101" s="84">
        <v>20.445344129554655</v>
      </c>
      <c r="Q101" s="63">
        <v>15.3</v>
      </c>
      <c r="R101" s="63">
        <v>4.5</v>
      </c>
      <c r="S101" s="64">
        <v>68.850000000000009</v>
      </c>
      <c r="T101" s="85">
        <v>1.5805785123966943E-3</v>
      </c>
      <c r="U101" s="60">
        <v>418</v>
      </c>
      <c r="V101" s="77">
        <v>58.925110132158594</v>
      </c>
      <c r="W101" s="60">
        <v>3893</v>
      </c>
      <c r="X101" s="80">
        <v>92.068713450292393</v>
      </c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</row>
    <row r="102" spans="1:246" s="3" customFormat="1" ht="14.1" customHeight="1" x14ac:dyDescent="0.2">
      <c r="A102" s="57" t="s">
        <v>10</v>
      </c>
      <c r="B102" s="58">
        <v>11</v>
      </c>
      <c r="C102" s="59" t="s">
        <v>1</v>
      </c>
      <c r="D102" s="58">
        <v>3</v>
      </c>
      <c r="E102" s="58">
        <v>117</v>
      </c>
      <c r="F102" s="60">
        <v>80</v>
      </c>
      <c r="G102" s="61">
        <v>5</v>
      </c>
      <c r="H102" s="62">
        <v>5</v>
      </c>
      <c r="I102" s="61">
        <v>2</v>
      </c>
      <c r="J102" s="62">
        <v>10</v>
      </c>
      <c r="K102" s="61">
        <v>3</v>
      </c>
      <c r="L102" s="62">
        <v>10</v>
      </c>
      <c r="M102" s="61">
        <v>2</v>
      </c>
      <c r="N102" s="62">
        <v>10</v>
      </c>
      <c r="O102" s="61">
        <v>370</v>
      </c>
      <c r="P102" s="84">
        <v>14.979757085020243</v>
      </c>
      <c r="Q102" s="63">
        <v>15.6</v>
      </c>
      <c r="R102" s="63">
        <v>4.5</v>
      </c>
      <c r="S102" s="64">
        <v>70.2</v>
      </c>
      <c r="T102" s="85">
        <v>1.6115702479338845E-3</v>
      </c>
      <c r="U102" s="60">
        <v>432</v>
      </c>
      <c r="V102" s="77">
        <v>60.898678414096914</v>
      </c>
      <c r="W102" s="60">
        <v>3287</v>
      </c>
      <c r="X102" s="80">
        <v>92.213977549264001</v>
      </c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</row>
    <row r="103" spans="1:246" s="3" customFormat="1" ht="14.1" customHeight="1" x14ac:dyDescent="0.2">
      <c r="A103" s="57" t="s">
        <v>10</v>
      </c>
      <c r="B103" s="58">
        <v>11</v>
      </c>
      <c r="C103" s="59" t="s">
        <v>1</v>
      </c>
      <c r="D103" s="58">
        <v>4</v>
      </c>
      <c r="E103" s="58">
        <v>121</v>
      </c>
      <c r="F103" s="60">
        <v>90</v>
      </c>
      <c r="G103" s="61">
        <v>3</v>
      </c>
      <c r="H103" s="62">
        <v>2</v>
      </c>
      <c r="I103" s="61">
        <v>2</v>
      </c>
      <c r="J103" s="62">
        <v>10</v>
      </c>
      <c r="K103" s="61">
        <v>3</v>
      </c>
      <c r="L103" s="62">
        <v>10</v>
      </c>
      <c r="M103" s="61">
        <v>2</v>
      </c>
      <c r="N103" s="62">
        <v>10</v>
      </c>
      <c r="O103" s="61">
        <v>352</v>
      </c>
      <c r="P103" s="84">
        <v>14.251012145748987</v>
      </c>
      <c r="Q103" s="63">
        <v>15.8</v>
      </c>
      <c r="R103" s="63">
        <v>4.5</v>
      </c>
      <c r="S103" s="64">
        <v>71.100000000000009</v>
      </c>
      <c r="T103" s="85">
        <v>1.632231404958678E-3</v>
      </c>
      <c r="U103" s="60">
        <v>424</v>
      </c>
      <c r="V103" s="77">
        <v>59.770925110132161</v>
      </c>
      <c r="W103" s="60">
        <v>3087</v>
      </c>
      <c r="X103" s="80">
        <v>77.440216742297565</v>
      </c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</row>
    <row r="104" spans="1:246" s="3" customFormat="1" ht="14.1" customHeight="1" x14ac:dyDescent="0.2">
      <c r="A104" s="57" t="s">
        <v>10</v>
      </c>
      <c r="B104" s="58">
        <v>11</v>
      </c>
      <c r="C104" s="59" t="s">
        <v>2</v>
      </c>
      <c r="D104" s="58">
        <v>2</v>
      </c>
      <c r="E104" s="58">
        <v>14</v>
      </c>
      <c r="F104" s="60">
        <v>95</v>
      </c>
      <c r="G104" s="61">
        <v>5</v>
      </c>
      <c r="H104" s="62">
        <v>10</v>
      </c>
      <c r="I104" s="61">
        <v>2</v>
      </c>
      <c r="J104" s="62">
        <v>10</v>
      </c>
      <c r="K104" s="61">
        <v>2</v>
      </c>
      <c r="L104" s="62">
        <v>2</v>
      </c>
      <c r="M104" s="61">
        <v>2</v>
      </c>
      <c r="N104" s="62">
        <v>2</v>
      </c>
      <c r="O104" s="61">
        <v>236</v>
      </c>
      <c r="P104" s="84">
        <v>9.5546558704453446</v>
      </c>
      <c r="Q104" s="63">
        <v>15.8</v>
      </c>
      <c r="R104" s="63">
        <v>4.5</v>
      </c>
      <c r="S104" s="64">
        <v>71.100000000000009</v>
      </c>
      <c r="T104" s="85">
        <v>1.632231404958678E-3</v>
      </c>
      <c r="U104" s="65">
        <v>437</v>
      </c>
      <c r="V104" s="77">
        <v>61.603524229074893</v>
      </c>
      <c r="W104" s="60">
        <v>3950</v>
      </c>
      <c r="X104" s="80">
        <v>91.081536793929885</v>
      </c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</row>
    <row r="105" spans="1:246" s="3" customFormat="1" ht="14.1" customHeight="1" x14ac:dyDescent="0.2">
      <c r="A105" s="57" t="s">
        <v>10</v>
      </c>
      <c r="B105" s="58">
        <v>11</v>
      </c>
      <c r="C105" s="59" t="s">
        <v>2</v>
      </c>
      <c r="D105" s="58">
        <v>1</v>
      </c>
      <c r="E105" s="58">
        <v>82</v>
      </c>
      <c r="F105" s="60">
        <v>95</v>
      </c>
      <c r="G105" s="61">
        <v>2</v>
      </c>
      <c r="H105" s="62">
        <v>5</v>
      </c>
      <c r="I105" s="61">
        <v>2</v>
      </c>
      <c r="J105" s="62">
        <v>5</v>
      </c>
      <c r="K105" s="61">
        <v>2</v>
      </c>
      <c r="L105" s="62">
        <v>1</v>
      </c>
      <c r="M105" s="61">
        <v>2</v>
      </c>
      <c r="N105" s="62">
        <v>5</v>
      </c>
      <c r="O105" s="61">
        <v>144</v>
      </c>
      <c r="P105" s="84">
        <v>5.8299595141700404</v>
      </c>
      <c r="Q105" s="63">
        <v>16.2</v>
      </c>
      <c r="R105" s="63">
        <v>4.5</v>
      </c>
      <c r="S105" s="64">
        <v>72.899999999999991</v>
      </c>
      <c r="T105" s="85">
        <v>1.6735537190082643E-3</v>
      </c>
      <c r="U105" s="60">
        <v>423</v>
      </c>
      <c r="V105" s="77">
        <v>59.629955947136565</v>
      </c>
      <c r="W105" s="60">
        <v>4469</v>
      </c>
      <c r="X105" s="80">
        <v>103.83093163255744</v>
      </c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</row>
    <row r="106" spans="1:246" s="3" customFormat="1" ht="14.1" customHeight="1" x14ac:dyDescent="0.2">
      <c r="A106" s="57" t="s">
        <v>10</v>
      </c>
      <c r="B106" s="58">
        <v>11</v>
      </c>
      <c r="C106" s="59" t="s">
        <v>2</v>
      </c>
      <c r="D106" s="58">
        <v>3</v>
      </c>
      <c r="E106" s="58">
        <v>118</v>
      </c>
      <c r="F106" s="60">
        <v>80</v>
      </c>
      <c r="G106" s="61">
        <v>5</v>
      </c>
      <c r="H106" s="62">
        <v>5</v>
      </c>
      <c r="I106" s="61">
        <v>2</v>
      </c>
      <c r="J106" s="62">
        <v>5</v>
      </c>
      <c r="K106" s="61">
        <v>2</v>
      </c>
      <c r="L106" s="62">
        <v>2</v>
      </c>
      <c r="M106" s="61">
        <v>2</v>
      </c>
      <c r="N106" s="62">
        <v>5</v>
      </c>
      <c r="O106" s="61">
        <v>158</v>
      </c>
      <c r="P106" s="84">
        <v>6.3967611336032393</v>
      </c>
      <c r="Q106" s="63">
        <v>16.2</v>
      </c>
      <c r="R106" s="63">
        <v>4.5</v>
      </c>
      <c r="S106" s="64">
        <v>72.899999999999991</v>
      </c>
      <c r="T106" s="85">
        <v>1.6735537190082643E-3</v>
      </c>
      <c r="U106" s="60">
        <v>425</v>
      </c>
      <c r="V106" s="77">
        <v>59.91189427312775</v>
      </c>
      <c r="W106" s="60">
        <v>3007</v>
      </c>
      <c r="X106" s="80">
        <v>82.572394698620201</v>
      </c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</row>
    <row r="107" spans="1:246" s="3" customFormat="1" ht="14.1" customHeight="1" x14ac:dyDescent="0.2">
      <c r="A107" s="57" t="s">
        <v>10</v>
      </c>
      <c r="B107" s="58">
        <v>11</v>
      </c>
      <c r="C107" s="59" t="s">
        <v>2</v>
      </c>
      <c r="D107" s="58">
        <v>4</v>
      </c>
      <c r="E107" s="58">
        <v>122</v>
      </c>
      <c r="F107" s="60">
        <v>80</v>
      </c>
      <c r="G107" s="61">
        <v>3</v>
      </c>
      <c r="H107" s="62">
        <v>2</v>
      </c>
      <c r="I107" s="61">
        <v>2</v>
      </c>
      <c r="J107" s="62">
        <v>5</v>
      </c>
      <c r="K107" s="61">
        <v>2</v>
      </c>
      <c r="L107" s="62">
        <v>2</v>
      </c>
      <c r="M107" s="61">
        <v>2</v>
      </c>
      <c r="N107" s="62">
        <v>5</v>
      </c>
      <c r="O107" s="61">
        <v>140</v>
      </c>
      <c r="P107" s="84">
        <v>5.668016194331984</v>
      </c>
      <c r="Q107" s="63">
        <v>15.6</v>
      </c>
      <c r="R107" s="63">
        <v>4.5</v>
      </c>
      <c r="S107" s="64">
        <v>70.2</v>
      </c>
      <c r="T107" s="85">
        <v>1.6115702479338845E-3</v>
      </c>
      <c r="U107" s="60">
        <v>418</v>
      </c>
      <c r="V107" s="77">
        <v>58.925110132158594</v>
      </c>
      <c r="W107" s="60">
        <v>2954</v>
      </c>
      <c r="X107" s="80">
        <v>85.647562415654505</v>
      </c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</row>
    <row r="108" spans="1:246" s="3" customFormat="1" ht="14.1" customHeight="1" x14ac:dyDescent="0.2">
      <c r="A108" s="57" t="s">
        <v>27</v>
      </c>
      <c r="B108" s="58">
        <v>12</v>
      </c>
      <c r="C108" s="59" t="s">
        <v>1</v>
      </c>
      <c r="D108" s="58">
        <v>4</v>
      </c>
      <c r="E108" s="58">
        <v>40</v>
      </c>
      <c r="F108" s="60">
        <v>95</v>
      </c>
      <c r="G108" s="61">
        <v>5</v>
      </c>
      <c r="H108" s="62">
        <v>5</v>
      </c>
      <c r="I108" s="61">
        <v>2</v>
      </c>
      <c r="J108" s="62">
        <v>5</v>
      </c>
      <c r="K108" s="61">
        <v>2</v>
      </c>
      <c r="L108" s="62">
        <v>2</v>
      </c>
      <c r="M108" s="61">
        <v>2</v>
      </c>
      <c r="N108" s="62">
        <v>1</v>
      </c>
      <c r="O108" s="61">
        <v>132</v>
      </c>
      <c r="P108" s="84">
        <v>5.3441295546558711</v>
      </c>
      <c r="Q108" s="63">
        <v>16.100000000000001</v>
      </c>
      <c r="R108" s="63">
        <v>4.5</v>
      </c>
      <c r="S108" s="64">
        <v>72.45</v>
      </c>
      <c r="T108" s="85">
        <v>1.6632231404958679E-3</v>
      </c>
      <c r="U108" s="65">
        <v>435</v>
      </c>
      <c r="V108" s="77">
        <v>61.321585903083701</v>
      </c>
      <c r="W108" s="60">
        <v>3553</v>
      </c>
      <c r="X108" s="80">
        <v>80.770329121153708</v>
      </c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</row>
    <row r="109" spans="1:246" s="3" customFormat="1" ht="14.1" customHeight="1" x14ac:dyDescent="0.2">
      <c r="A109" s="57" t="s">
        <v>27</v>
      </c>
      <c r="B109" s="58">
        <v>12</v>
      </c>
      <c r="C109" s="59" t="s">
        <v>1</v>
      </c>
      <c r="D109" s="58">
        <v>3</v>
      </c>
      <c r="E109" s="58">
        <v>53</v>
      </c>
      <c r="F109" s="60">
        <v>98</v>
      </c>
      <c r="G109" s="61">
        <v>2</v>
      </c>
      <c r="H109" s="62">
        <v>5</v>
      </c>
      <c r="I109" s="61">
        <v>2</v>
      </c>
      <c r="J109" s="62">
        <v>5</v>
      </c>
      <c r="K109" s="61">
        <v>2</v>
      </c>
      <c r="L109" s="62">
        <v>2</v>
      </c>
      <c r="M109" s="61">
        <v>2</v>
      </c>
      <c r="N109" s="62">
        <v>2</v>
      </c>
      <c r="O109" s="61">
        <v>138.5</v>
      </c>
      <c r="P109" s="84">
        <v>5.6072874493927127</v>
      </c>
      <c r="Q109" s="63">
        <v>15.6</v>
      </c>
      <c r="R109" s="63">
        <v>4.5</v>
      </c>
      <c r="S109" s="64">
        <v>70.2</v>
      </c>
      <c r="T109" s="85">
        <v>1.6115702479338845E-3</v>
      </c>
      <c r="U109" s="65">
        <v>437</v>
      </c>
      <c r="V109" s="77">
        <v>61.603524229074893</v>
      </c>
      <c r="W109" s="60">
        <v>3987</v>
      </c>
      <c r="X109" s="80">
        <v>90.262946843937357</v>
      </c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</row>
    <row r="110" spans="1:246" s="3" customFormat="1" ht="14.1" customHeight="1" x14ac:dyDescent="0.2">
      <c r="A110" s="57" t="s">
        <v>27</v>
      </c>
      <c r="B110" s="58">
        <v>12</v>
      </c>
      <c r="C110" s="59" t="s">
        <v>1</v>
      </c>
      <c r="D110" s="58">
        <v>1</v>
      </c>
      <c r="E110" s="58">
        <v>96</v>
      </c>
      <c r="F110" s="60">
        <v>95</v>
      </c>
      <c r="G110" s="61">
        <v>2</v>
      </c>
      <c r="H110" s="62">
        <v>2</v>
      </c>
      <c r="I110" s="61">
        <v>2</v>
      </c>
      <c r="J110" s="62">
        <v>2</v>
      </c>
      <c r="K110" s="61">
        <v>2</v>
      </c>
      <c r="L110" s="62">
        <v>2</v>
      </c>
      <c r="M110" s="61">
        <v>2</v>
      </c>
      <c r="N110" s="62">
        <v>2</v>
      </c>
      <c r="O110" s="61">
        <v>80</v>
      </c>
      <c r="P110" s="84">
        <v>3.2388663967611335</v>
      </c>
      <c r="Q110" s="63">
        <v>15.4</v>
      </c>
      <c r="R110" s="63">
        <v>4.5</v>
      </c>
      <c r="S110" s="64">
        <v>69.3</v>
      </c>
      <c r="T110" s="85">
        <v>1.5909090909090907E-3</v>
      </c>
      <c r="U110" s="60">
        <v>437</v>
      </c>
      <c r="V110" s="77">
        <v>61.6</v>
      </c>
      <c r="W110" s="60">
        <v>3105</v>
      </c>
      <c r="X110" s="80">
        <v>73.460870552719115</v>
      </c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</row>
    <row r="111" spans="1:246" s="3" customFormat="1" ht="14.1" customHeight="1" x14ac:dyDescent="0.2">
      <c r="A111" s="57" t="s">
        <v>27</v>
      </c>
      <c r="B111" s="58">
        <v>12</v>
      </c>
      <c r="C111" s="59" t="s">
        <v>1</v>
      </c>
      <c r="D111" s="58">
        <v>2</v>
      </c>
      <c r="E111" s="58">
        <v>125</v>
      </c>
      <c r="F111" s="60">
        <v>80</v>
      </c>
      <c r="G111" s="61">
        <v>2</v>
      </c>
      <c r="H111" s="62">
        <v>5</v>
      </c>
      <c r="I111" s="61">
        <v>5</v>
      </c>
      <c r="J111" s="62">
        <v>5</v>
      </c>
      <c r="K111" s="61">
        <v>2</v>
      </c>
      <c r="L111" s="62">
        <v>2</v>
      </c>
      <c r="M111" s="61">
        <v>2</v>
      </c>
      <c r="N111" s="62">
        <v>2</v>
      </c>
      <c r="O111" s="61">
        <v>138.5</v>
      </c>
      <c r="P111" s="84">
        <v>5.6072874493927127</v>
      </c>
      <c r="Q111" s="63">
        <v>15.9</v>
      </c>
      <c r="R111" s="63">
        <v>4.5</v>
      </c>
      <c r="S111" s="64">
        <v>71.55</v>
      </c>
      <c r="T111" s="85">
        <v>1.6425619834710744E-3</v>
      </c>
      <c r="U111" s="60">
        <v>439</v>
      </c>
      <c r="V111" s="77">
        <v>61.885462555066077</v>
      </c>
      <c r="W111" s="60">
        <v>3138</v>
      </c>
      <c r="X111" s="80">
        <v>84.995648343146939</v>
      </c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</row>
    <row r="112" spans="1:246" s="3" customFormat="1" ht="14.1" customHeight="1" x14ac:dyDescent="0.2">
      <c r="A112" s="57" t="s">
        <v>27</v>
      </c>
      <c r="B112" s="58">
        <v>12</v>
      </c>
      <c r="C112" s="59" t="s">
        <v>2</v>
      </c>
      <c r="D112" s="58">
        <v>4</v>
      </c>
      <c r="E112" s="58">
        <v>39</v>
      </c>
      <c r="F112" s="60">
        <v>98</v>
      </c>
      <c r="G112" s="61">
        <v>5</v>
      </c>
      <c r="H112" s="62">
        <v>5</v>
      </c>
      <c r="I112" s="61">
        <v>2</v>
      </c>
      <c r="J112" s="62">
        <v>5</v>
      </c>
      <c r="K112" s="61">
        <v>2</v>
      </c>
      <c r="L112" s="62">
        <v>1</v>
      </c>
      <c r="M112" s="61">
        <v>2</v>
      </c>
      <c r="N112" s="62">
        <v>1</v>
      </c>
      <c r="O112" s="61">
        <v>118</v>
      </c>
      <c r="P112" s="84">
        <v>4.7773279352226723</v>
      </c>
      <c r="Q112" s="63">
        <v>15.7</v>
      </c>
      <c r="R112" s="63">
        <v>4.5</v>
      </c>
      <c r="S112" s="64">
        <v>70.649999999999991</v>
      </c>
      <c r="T112" s="85">
        <v>1.6219008264462809E-3</v>
      </c>
      <c r="U112" s="65">
        <v>439</v>
      </c>
      <c r="V112" s="77">
        <v>61.885462555066077</v>
      </c>
      <c r="W112" s="60">
        <v>3668</v>
      </c>
      <c r="X112" s="80">
        <v>82.136172664733536</v>
      </c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</row>
    <row r="113" spans="1:246" s="3" customFormat="1" ht="14.1" customHeight="1" x14ac:dyDescent="0.2">
      <c r="A113" s="57" t="s">
        <v>27</v>
      </c>
      <c r="B113" s="58">
        <v>12</v>
      </c>
      <c r="C113" s="59" t="s">
        <v>2</v>
      </c>
      <c r="D113" s="58">
        <v>3</v>
      </c>
      <c r="E113" s="58">
        <v>54</v>
      </c>
      <c r="F113" s="60">
        <v>98</v>
      </c>
      <c r="G113" s="61">
        <v>2</v>
      </c>
      <c r="H113" s="62">
        <v>5</v>
      </c>
      <c r="I113" s="61">
        <v>2</v>
      </c>
      <c r="J113" s="62">
        <v>5</v>
      </c>
      <c r="K113" s="61">
        <v>2</v>
      </c>
      <c r="L113" s="62">
        <v>1</v>
      </c>
      <c r="M113" s="61">
        <v>2</v>
      </c>
      <c r="N113" s="62">
        <v>1</v>
      </c>
      <c r="O113" s="61">
        <v>118</v>
      </c>
      <c r="P113" s="84">
        <v>4.7773279352226723</v>
      </c>
      <c r="Q113" s="63">
        <v>16.2</v>
      </c>
      <c r="R113" s="63">
        <v>4.5</v>
      </c>
      <c r="S113" s="64">
        <v>72.899999999999991</v>
      </c>
      <c r="T113" s="85">
        <v>1.6735537190082643E-3</v>
      </c>
      <c r="U113" s="65">
        <v>431</v>
      </c>
      <c r="V113" s="77">
        <v>60.757709251101325</v>
      </c>
      <c r="W113" s="60">
        <v>3987</v>
      </c>
      <c r="X113" s="80">
        <v>88.129896196684413</v>
      </c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</row>
    <row r="114" spans="1:246" s="3" customFormat="1" ht="14.1" customHeight="1" x14ac:dyDescent="0.2">
      <c r="A114" s="57" t="s">
        <v>27</v>
      </c>
      <c r="B114" s="58">
        <v>12</v>
      </c>
      <c r="C114" s="59" t="s">
        <v>2</v>
      </c>
      <c r="D114" s="58">
        <v>1</v>
      </c>
      <c r="E114" s="58">
        <v>95</v>
      </c>
      <c r="F114" s="60">
        <v>98</v>
      </c>
      <c r="G114" s="61">
        <v>2</v>
      </c>
      <c r="H114" s="62">
        <v>2</v>
      </c>
      <c r="I114" s="61">
        <v>2</v>
      </c>
      <c r="J114" s="62">
        <v>2</v>
      </c>
      <c r="K114" s="61">
        <v>2</v>
      </c>
      <c r="L114" s="62">
        <v>1</v>
      </c>
      <c r="M114" s="61">
        <v>2</v>
      </c>
      <c r="N114" s="62">
        <v>1</v>
      </c>
      <c r="O114" s="61">
        <v>59.5</v>
      </c>
      <c r="P114" s="84">
        <v>2.4089068825910931</v>
      </c>
      <c r="Q114" s="63">
        <v>16.3</v>
      </c>
      <c r="R114" s="63">
        <v>4.5</v>
      </c>
      <c r="S114" s="64">
        <v>73.350000000000009</v>
      </c>
      <c r="T114" s="85">
        <v>1.6838842975206614E-3</v>
      </c>
      <c r="U114" s="60">
        <v>442</v>
      </c>
      <c r="V114" s="77">
        <v>62.308370044052865</v>
      </c>
      <c r="W114" s="60">
        <v>3352</v>
      </c>
      <c r="X114" s="80">
        <v>71.806447921311033</v>
      </c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</row>
    <row r="115" spans="1:246" s="3" customFormat="1" ht="14.1" customHeight="1" x14ac:dyDescent="0.2">
      <c r="A115" s="57" t="s">
        <v>27</v>
      </c>
      <c r="B115" s="58">
        <v>12</v>
      </c>
      <c r="C115" s="59" t="s">
        <v>2</v>
      </c>
      <c r="D115" s="58">
        <v>2</v>
      </c>
      <c r="E115" s="58">
        <v>126</v>
      </c>
      <c r="F115" s="60">
        <v>80</v>
      </c>
      <c r="G115" s="61">
        <v>2</v>
      </c>
      <c r="H115" s="62">
        <v>5</v>
      </c>
      <c r="I115" s="61">
        <v>2</v>
      </c>
      <c r="J115" s="62">
        <v>5</v>
      </c>
      <c r="K115" s="61">
        <v>2</v>
      </c>
      <c r="L115" s="62">
        <v>1</v>
      </c>
      <c r="M115" s="61">
        <v>2</v>
      </c>
      <c r="N115" s="62">
        <v>1</v>
      </c>
      <c r="O115" s="61">
        <v>118</v>
      </c>
      <c r="P115" s="84">
        <v>4.7773279352226723</v>
      </c>
      <c r="Q115" s="63">
        <v>16</v>
      </c>
      <c r="R115" s="63">
        <v>4.5</v>
      </c>
      <c r="S115" s="64">
        <v>72</v>
      </c>
      <c r="T115" s="85">
        <v>1.652892561983471E-3</v>
      </c>
      <c r="U115" s="60">
        <v>439</v>
      </c>
      <c r="V115" s="77">
        <v>61.885462555066077</v>
      </c>
      <c r="W115" s="60">
        <v>2884</v>
      </c>
      <c r="X115" s="80">
        <v>77.627598234624145</v>
      </c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</row>
    <row r="116" spans="1:246" s="3" customFormat="1" ht="14.1" customHeight="1" x14ac:dyDescent="0.2">
      <c r="A116" s="57" t="s">
        <v>11</v>
      </c>
      <c r="B116" s="58">
        <v>13</v>
      </c>
      <c r="C116" s="59" t="s">
        <v>1</v>
      </c>
      <c r="D116" s="58">
        <v>4</v>
      </c>
      <c r="E116" s="58">
        <v>24</v>
      </c>
      <c r="F116" s="60">
        <v>90</v>
      </c>
      <c r="G116" s="61">
        <v>8</v>
      </c>
      <c r="H116" s="62">
        <v>5</v>
      </c>
      <c r="I116" s="61">
        <v>5</v>
      </c>
      <c r="J116" s="62">
        <v>30</v>
      </c>
      <c r="K116" s="61">
        <v>5</v>
      </c>
      <c r="L116" s="62">
        <v>30</v>
      </c>
      <c r="M116" s="61">
        <v>3</v>
      </c>
      <c r="N116" s="62">
        <v>50</v>
      </c>
      <c r="O116" s="61">
        <v>1180</v>
      </c>
      <c r="P116" s="84">
        <v>47.773279352226723</v>
      </c>
      <c r="Q116" s="63">
        <v>15.5</v>
      </c>
      <c r="R116" s="63">
        <v>4.5</v>
      </c>
      <c r="S116" s="64">
        <v>69.75</v>
      </c>
      <c r="T116" s="85">
        <v>1.6012396694214876E-3</v>
      </c>
      <c r="U116" s="60">
        <v>430</v>
      </c>
      <c r="V116" s="77">
        <v>60.616740088105729</v>
      </c>
      <c r="W116" s="60">
        <v>2875</v>
      </c>
      <c r="X116" s="80">
        <v>72.49208135367175</v>
      </c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</row>
    <row r="117" spans="1:246" s="3" customFormat="1" ht="14.1" customHeight="1" x14ac:dyDescent="0.2">
      <c r="A117" s="57" t="s">
        <v>11</v>
      </c>
      <c r="B117" s="58">
        <v>13</v>
      </c>
      <c r="C117" s="59" t="s">
        <v>1</v>
      </c>
      <c r="D117" s="58">
        <v>2</v>
      </c>
      <c r="E117" s="58">
        <v>61</v>
      </c>
      <c r="F117" s="60">
        <v>98</v>
      </c>
      <c r="G117" s="61">
        <v>5</v>
      </c>
      <c r="H117" s="62">
        <v>5</v>
      </c>
      <c r="I117" s="61">
        <v>5</v>
      </c>
      <c r="J117" s="62">
        <v>20</v>
      </c>
      <c r="K117" s="61">
        <v>5</v>
      </c>
      <c r="L117" s="62">
        <v>25</v>
      </c>
      <c r="M117" s="61">
        <v>3</v>
      </c>
      <c r="N117" s="62">
        <v>30</v>
      </c>
      <c r="O117" s="61">
        <v>845</v>
      </c>
      <c r="P117" s="84">
        <v>34.210526315789473</v>
      </c>
      <c r="Q117" s="63">
        <v>16.2</v>
      </c>
      <c r="R117" s="63">
        <v>4.5</v>
      </c>
      <c r="S117" s="64">
        <v>72.899999999999991</v>
      </c>
      <c r="T117" s="85">
        <v>1.6735537190082643E-3</v>
      </c>
      <c r="U117" s="60">
        <v>432</v>
      </c>
      <c r="V117" s="77">
        <v>60.898678414096914</v>
      </c>
      <c r="W117" s="60">
        <v>3395</v>
      </c>
      <c r="X117" s="80">
        <v>74.870429567574632</v>
      </c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</row>
    <row r="118" spans="1:246" s="3" customFormat="1" ht="14.1" customHeight="1" x14ac:dyDescent="0.2">
      <c r="A118" s="57" t="s">
        <v>11</v>
      </c>
      <c r="B118" s="58">
        <v>13</v>
      </c>
      <c r="C118" s="59" t="s">
        <v>1</v>
      </c>
      <c r="D118" s="58">
        <v>3</v>
      </c>
      <c r="E118" s="58">
        <v>85</v>
      </c>
      <c r="F118" s="60">
        <v>95</v>
      </c>
      <c r="G118" s="61">
        <v>3</v>
      </c>
      <c r="H118" s="62">
        <v>5</v>
      </c>
      <c r="I118" s="61">
        <v>5</v>
      </c>
      <c r="J118" s="62">
        <v>20</v>
      </c>
      <c r="K118" s="61">
        <v>5</v>
      </c>
      <c r="L118" s="62">
        <v>30</v>
      </c>
      <c r="M118" s="61">
        <v>3</v>
      </c>
      <c r="N118" s="62">
        <v>30</v>
      </c>
      <c r="O118" s="61">
        <v>915</v>
      </c>
      <c r="P118" s="84">
        <v>37.044534412955464</v>
      </c>
      <c r="Q118" s="63">
        <v>15.7</v>
      </c>
      <c r="R118" s="63">
        <v>4.5</v>
      </c>
      <c r="S118" s="64">
        <v>70.649999999999991</v>
      </c>
      <c r="T118" s="85">
        <v>1.6219008264462809E-3</v>
      </c>
      <c r="U118" s="60">
        <v>436</v>
      </c>
      <c r="V118" s="77">
        <v>61.462555066079297</v>
      </c>
      <c r="W118" s="60">
        <v>2434</v>
      </c>
      <c r="X118" s="80">
        <v>56.6117017841161</v>
      </c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</row>
    <row r="119" spans="1:246" s="3" customFormat="1" ht="14.1" customHeight="1" x14ac:dyDescent="0.2">
      <c r="A119" s="57" t="s">
        <v>11</v>
      </c>
      <c r="B119" s="58">
        <v>13</v>
      </c>
      <c r="C119" s="59" t="s">
        <v>1</v>
      </c>
      <c r="D119" s="58">
        <v>1</v>
      </c>
      <c r="E119" s="58">
        <v>97</v>
      </c>
      <c r="F119" s="60">
        <v>90</v>
      </c>
      <c r="G119" s="61">
        <v>5</v>
      </c>
      <c r="H119" s="62">
        <v>5</v>
      </c>
      <c r="I119" s="61">
        <v>5</v>
      </c>
      <c r="J119" s="62">
        <v>25</v>
      </c>
      <c r="K119" s="61">
        <v>5</v>
      </c>
      <c r="L119" s="62">
        <v>25</v>
      </c>
      <c r="M119" s="61">
        <v>3</v>
      </c>
      <c r="N119" s="62">
        <v>20</v>
      </c>
      <c r="O119" s="61">
        <v>847.5</v>
      </c>
      <c r="P119" s="84">
        <v>34.311740890688256</v>
      </c>
      <c r="Q119" s="63">
        <v>15.7</v>
      </c>
      <c r="R119" s="63">
        <v>4.5</v>
      </c>
      <c r="S119" s="64">
        <v>70.649999999999991</v>
      </c>
      <c r="T119" s="85">
        <v>1.6219008264462809E-3</v>
      </c>
      <c r="U119" s="60">
        <v>442</v>
      </c>
      <c r="V119" s="77">
        <v>62.308370044052865</v>
      </c>
      <c r="W119" s="60">
        <v>2390</v>
      </c>
      <c r="X119" s="80">
        <v>57.880044064008104</v>
      </c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</row>
    <row r="120" spans="1:246" s="3" customFormat="1" ht="14.1" customHeight="1" x14ac:dyDescent="0.2">
      <c r="A120" s="57" t="s">
        <v>11</v>
      </c>
      <c r="B120" s="58">
        <v>13</v>
      </c>
      <c r="C120" s="59" t="s">
        <v>2</v>
      </c>
      <c r="D120" s="58">
        <v>4</v>
      </c>
      <c r="E120" s="58">
        <v>23</v>
      </c>
      <c r="F120" s="60">
        <v>95</v>
      </c>
      <c r="G120" s="61">
        <v>8</v>
      </c>
      <c r="H120" s="62">
        <v>5</v>
      </c>
      <c r="I120" s="61">
        <v>2</v>
      </c>
      <c r="J120" s="62">
        <v>5</v>
      </c>
      <c r="K120" s="61">
        <v>2</v>
      </c>
      <c r="L120" s="62">
        <v>2</v>
      </c>
      <c r="M120" s="61">
        <v>2</v>
      </c>
      <c r="N120" s="62">
        <v>5</v>
      </c>
      <c r="O120" s="61">
        <v>158</v>
      </c>
      <c r="P120" s="84">
        <v>6.3967611336032393</v>
      </c>
      <c r="Q120" s="63">
        <v>15.9</v>
      </c>
      <c r="R120" s="63">
        <v>4.5</v>
      </c>
      <c r="S120" s="64">
        <v>71.55</v>
      </c>
      <c r="T120" s="85">
        <v>1.6425619834710744E-3</v>
      </c>
      <c r="U120" s="60">
        <v>429</v>
      </c>
      <c r="V120" s="77">
        <v>60.475770925110133</v>
      </c>
      <c r="W120" s="60">
        <v>4012</v>
      </c>
      <c r="X120" s="80">
        <v>93.643639820402484</v>
      </c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</row>
    <row r="121" spans="1:246" s="3" customFormat="1" ht="14.1" customHeight="1" x14ac:dyDescent="0.2">
      <c r="A121" s="57" t="s">
        <v>11</v>
      </c>
      <c r="B121" s="58">
        <v>13</v>
      </c>
      <c r="C121" s="59" t="s">
        <v>2</v>
      </c>
      <c r="D121" s="58">
        <v>2</v>
      </c>
      <c r="E121" s="58">
        <v>62</v>
      </c>
      <c r="F121" s="60">
        <v>98</v>
      </c>
      <c r="G121" s="61">
        <v>5</v>
      </c>
      <c r="H121" s="62">
        <v>2</v>
      </c>
      <c r="I121" s="61">
        <v>2</v>
      </c>
      <c r="J121" s="62">
        <v>2</v>
      </c>
      <c r="K121" s="61">
        <v>2</v>
      </c>
      <c r="L121" s="62">
        <v>1</v>
      </c>
      <c r="M121" s="61">
        <v>2</v>
      </c>
      <c r="N121" s="62">
        <v>1</v>
      </c>
      <c r="O121" s="61">
        <v>59.5</v>
      </c>
      <c r="P121" s="84">
        <v>2.4089068825910931</v>
      </c>
      <c r="Q121" s="63">
        <v>15.7</v>
      </c>
      <c r="R121" s="63">
        <v>4.5</v>
      </c>
      <c r="S121" s="64">
        <v>70.649999999999991</v>
      </c>
      <c r="T121" s="85">
        <v>1.6219008264462809E-3</v>
      </c>
      <c r="U121" s="60">
        <v>422</v>
      </c>
      <c r="V121" s="77">
        <v>59.48898678414097</v>
      </c>
      <c r="W121" s="60">
        <v>4543</v>
      </c>
      <c r="X121" s="80">
        <v>105.82784220036309</v>
      </c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</row>
    <row r="122" spans="1:246" s="3" customFormat="1" ht="14.1" customHeight="1" x14ac:dyDescent="0.2">
      <c r="A122" s="57" t="s">
        <v>11</v>
      </c>
      <c r="B122" s="58">
        <v>13</v>
      </c>
      <c r="C122" s="59" t="s">
        <v>2</v>
      </c>
      <c r="D122" s="58">
        <v>3</v>
      </c>
      <c r="E122" s="58">
        <v>86</v>
      </c>
      <c r="F122" s="60">
        <v>80</v>
      </c>
      <c r="G122" s="61">
        <v>2</v>
      </c>
      <c r="H122" s="62">
        <v>5</v>
      </c>
      <c r="I122" s="61">
        <v>2</v>
      </c>
      <c r="J122" s="62">
        <v>10</v>
      </c>
      <c r="K122" s="61">
        <v>2</v>
      </c>
      <c r="L122" s="62">
        <v>1</v>
      </c>
      <c r="M122" s="61">
        <v>2</v>
      </c>
      <c r="N122" s="62">
        <v>1</v>
      </c>
      <c r="O122" s="61">
        <v>185.5</v>
      </c>
      <c r="P122" s="84">
        <v>7.5101214574898778</v>
      </c>
      <c r="Q122" s="63">
        <v>16</v>
      </c>
      <c r="R122" s="63">
        <v>4.5</v>
      </c>
      <c r="S122" s="64">
        <v>72</v>
      </c>
      <c r="T122" s="85">
        <v>1.652892561983471E-3</v>
      </c>
      <c r="U122" s="60">
        <v>442</v>
      </c>
      <c r="V122" s="77">
        <v>62.308370044052865</v>
      </c>
      <c r="W122" s="60">
        <v>3661</v>
      </c>
      <c r="X122" s="80">
        <v>97.872993848981906</v>
      </c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</row>
    <row r="123" spans="1:246" s="3" customFormat="1" ht="14.1" customHeight="1" x14ac:dyDescent="0.2">
      <c r="A123" s="57" t="s">
        <v>11</v>
      </c>
      <c r="B123" s="58">
        <v>13</v>
      </c>
      <c r="C123" s="59" t="s">
        <v>2</v>
      </c>
      <c r="D123" s="58">
        <v>1</v>
      </c>
      <c r="E123" s="58">
        <v>98</v>
      </c>
      <c r="F123" s="60">
        <v>80</v>
      </c>
      <c r="G123" s="61">
        <v>5</v>
      </c>
      <c r="H123" s="62">
        <v>2</v>
      </c>
      <c r="I123" s="61">
        <v>2</v>
      </c>
      <c r="J123" s="62">
        <v>5</v>
      </c>
      <c r="K123" s="61">
        <v>2</v>
      </c>
      <c r="L123" s="62">
        <v>2</v>
      </c>
      <c r="M123" s="61">
        <v>2</v>
      </c>
      <c r="N123" s="62">
        <v>2</v>
      </c>
      <c r="O123" s="61">
        <v>120.5</v>
      </c>
      <c r="P123" s="84">
        <v>4.8785425101214575</v>
      </c>
      <c r="Q123" s="63">
        <v>15.6</v>
      </c>
      <c r="R123" s="63">
        <v>4.5</v>
      </c>
      <c r="S123" s="64">
        <v>70.2</v>
      </c>
      <c r="T123" s="85">
        <v>1.6115702479338845E-3</v>
      </c>
      <c r="U123" s="65">
        <v>439</v>
      </c>
      <c r="V123" s="77">
        <v>61.885462555066077</v>
      </c>
      <c r="W123" s="60">
        <v>3449</v>
      </c>
      <c r="X123" s="80">
        <v>95.21589896910227</v>
      </c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</row>
    <row r="124" spans="1:246" s="3" customFormat="1" ht="14.1" customHeight="1" x14ac:dyDescent="0.2">
      <c r="A124" s="57" t="s">
        <v>30</v>
      </c>
      <c r="B124" s="58">
        <v>14</v>
      </c>
      <c r="C124" s="59" t="s">
        <v>1</v>
      </c>
      <c r="D124" s="58">
        <v>3</v>
      </c>
      <c r="E124" s="58">
        <v>76</v>
      </c>
      <c r="F124" s="60">
        <v>98</v>
      </c>
      <c r="G124" s="61">
        <v>8</v>
      </c>
      <c r="H124" s="62">
        <v>5</v>
      </c>
      <c r="I124" s="61">
        <v>5</v>
      </c>
      <c r="J124" s="62">
        <v>20</v>
      </c>
      <c r="K124" s="61">
        <v>3</v>
      </c>
      <c r="L124" s="62">
        <v>20</v>
      </c>
      <c r="M124" s="61">
        <v>3</v>
      </c>
      <c r="N124" s="62">
        <v>20</v>
      </c>
      <c r="O124" s="61">
        <v>710</v>
      </c>
      <c r="P124" s="84">
        <v>28.74493927125506</v>
      </c>
      <c r="Q124" s="63">
        <v>15.4</v>
      </c>
      <c r="R124" s="63">
        <v>4.5</v>
      </c>
      <c r="S124" s="64">
        <v>69.3</v>
      </c>
      <c r="T124" s="85">
        <v>1.5909090909090907E-3</v>
      </c>
      <c r="U124" s="60">
        <v>431</v>
      </c>
      <c r="V124" s="77">
        <v>60.757709251101325</v>
      </c>
      <c r="W124" s="60">
        <v>2738</v>
      </c>
      <c r="X124" s="80">
        <v>63.665588873932066</v>
      </c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</row>
    <row r="125" spans="1:246" s="3" customFormat="1" ht="14.1" customHeight="1" x14ac:dyDescent="0.2">
      <c r="A125" s="57" t="s">
        <v>30</v>
      </c>
      <c r="B125" s="58">
        <v>14</v>
      </c>
      <c r="C125" s="59" t="s">
        <v>1</v>
      </c>
      <c r="D125" s="58">
        <v>2</v>
      </c>
      <c r="E125" s="58">
        <v>84</v>
      </c>
      <c r="F125" s="60">
        <v>98</v>
      </c>
      <c r="G125" s="61">
        <v>5</v>
      </c>
      <c r="H125" s="62">
        <v>2</v>
      </c>
      <c r="I125" s="61">
        <v>3</v>
      </c>
      <c r="J125" s="62">
        <v>20</v>
      </c>
      <c r="K125" s="61">
        <v>3</v>
      </c>
      <c r="L125" s="62">
        <v>25</v>
      </c>
      <c r="M125" s="61">
        <v>3</v>
      </c>
      <c r="N125" s="62">
        <v>25</v>
      </c>
      <c r="O125" s="61">
        <v>794.5</v>
      </c>
      <c r="P125" s="84">
        <v>32.165991902834008</v>
      </c>
      <c r="Q125" s="63">
        <v>16</v>
      </c>
      <c r="R125" s="63">
        <v>4.5</v>
      </c>
      <c r="S125" s="64">
        <v>72</v>
      </c>
      <c r="T125" s="85">
        <v>1.652892561983471E-3</v>
      </c>
      <c r="U125" s="65">
        <v>433</v>
      </c>
      <c r="V125" s="77">
        <v>61.039647577092509</v>
      </c>
      <c r="W125" s="60">
        <v>2960</v>
      </c>
      <c r="X125" s="80">
        <v>65.940637224866862</v>
      </c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</row>
    <row r="126" spans="1:246" s="3" customFormat="1" ht="14.1" customHeight="1" x14ac:dyDescent="0.2">
      <c r="A126" s="57" t="s">
        <v>30</v>
      </c>
      <c r="B126" s="58">
        <v>14</v>
      </c>
      <c r="C126" s="59" t="s">
        <v>1</v>
      </c>
      <c r="D126" s="58">
        <v>4</v>
      </c>
      <c r="E126" s="58">
        <v>88</v>
      </c>
      <c r="F126" s="60">
        <v>98</v>
      </c>
      <c r="G126" s="61">
        <v>2</v>
      </c>
      <c r="H126" s="62">
        <v>5</v>
      </c>
      <c r="I126" s="61">
        <v>3</v>
      </c>
      <c r="J126" s="62">
        <v>20</v>
      </c>
      <c r="K126" s="61">
        <v>3</v>
      </c>
      <c r="L126" s="62">
        <v>20</v>
      </c>
      <c r="M126" s="61">
        <v>3</v>
      </c>
      <c r="N126" s="62">
        <v>20</v>
      </c>
      <c r="O126" s="61">
        <v>710</v>
      </c>
      <c r="P126" s="84">
        <v>28.74493927125506</v>
      </c>
      <c r="Q126" s="63">
        <v>16.3</v>
      </c>
      <c r="R126" s="63">
        <v>4.5</v>
      </c>
      <c r="S126" s="64">
        <v>73.350000000000009</v>
      </c>
      <c r="T126" s="85">
        <v>1.6838842975206614E-3</v>
      </c>
      <c r="U126" s="60">
        <v>429</v>
      </c>
      <c r="V126" s="77">
        <v>60.475770925110133</v>
      </c>
      <c r="W126" s="60">
        <v>2138</v>
      </c>
      <c r="X126" s="80">
        <v>47.188058800679308</v>
      </c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</row>
    <row r="127" spans="1:246" s="3" customFormat="1" ht="14.1" customHeight="1" x14ac:dyDescent="0.2">
      <c r="A127" s="57" t="s">
        <v>30</v>
      </c>
      <c r="B127" s="58">
        <v>14</v>
      </c>
      <c r="C127" s="59" t="s">
        <v>1</v>
      </c>
      <c r="D127" s="58">
        <v>1</v>
      </c>
      <c r="E127" s="58">
        <v>112</v>
      </c>
      <c r="F127" s="60">
        <v>98</v>
      </c>
      <c r="G127" s="61">
        <v>2</v>
      </c>
      <c r="H127" s="62">
        <v>5</v>
      </c>
      <c r="I127" s="61">
        <v>3</v>
      </c>
      <c r="J127" s="62">
        <v>10</v>
      </c>
      <c r="K127" s="61">
        <v>3</v>
      </c>
      <c r="L127" s="62">
        <v>15</v>
      </c>
      <c r="M127" s="61">
        <v>3</v>
      </c>
      <c r="N127" s="62">
        <v>15</v>
      </c>
      <c r="O127" s="61">
        <v>472.5</v>
      </c>
      <c r="P127" s="84">
        <v>19.129554655870447</v>
      </c>
      <c r="Q127" s="63">
        <v>15.5</v>
      </c>
      <c r="R127" s="63">
        <v>4.5</v>
      </c>
      <c r="S127" s="64">
        <v>69.75</v>
      </c>
      <c r="T127" s="85">
        <v>1.6012396694214876E-3</v>
      </c>
      <c r="U127" s="60">
        <v>431</v>
      </c>
      <c r="V127" s="77">
        <v>60.757709251101325</v>
      </c>
      <c r="W127" s="60">
        <v>2276</v>
      </c>
      <c r="X127" s="80">
        <v>52.581454705974892</v>
      </c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</row>
    <row r="128" spans="1:246" s="3" customFormat="1" ht="14.1" customHeight="1" x14ac:dyDescent="0.2">
      <c r="A128" s="57" t="s">
        <v>30</v>
      </c>
      <c r="B128" s="58">
        <v>14</v>
      </c>
      <c r="C128" s="59" t="s">
        <v>2</v>
      </c>
      <c r="D128" s="58">
        <v>3</v>
      </c>
      <c r="E128" s="58">
        <v>75</v>
      </c>
      <c r="F128" s="60">
        <v>95</v>
      </c>
      <c r="G128" s="61">
        <v>8</v>
      </c>
      <c r="H128" s="62">
        <v>5</v>
      </c>
      <c r="I128" s="61">
        <v>2</v>
      </c>
      <c r="J128" s="62">
        <v>5</v>
      </c>
      <c r="K128" s="61">
        <v>2</v>
      </c>
      <c r="L128" s="62">
        <v>2</v>
      </c>
      <c r="M128" s="61">
        <v>2</v>
      </c>
      <c r="N128" s="62">
        <v>5</v>
      </c>
      <c r="O128" s="61">
        <v>158</v>
      </c>
      <c r="P128" s="84">
        <v>6.3967611336032393</v>
      </c>
      <c r="Q128" s="63">
        <v>16.3</v>
      </c>
      <c r="R128" s="63">
        <v>4.5</v>
      </c>
      <c r="S128" s="64">
        <v>73.350000000000009</v>
      </c>
      <c r="T128" s="85">
        <v>1.6838842975206614E-3</v>
      </c>
      <c r="U128" s="60">
        <v>436</v>
      </c>
      <c r="V128" s="77">
        <v>61.462555066079297</v>
      </c>
      <c r="W128" s="60">
        <v>3070</v>
      </c>
      <c r="X128" s="80">
        <v>68.775864775915124</v>
      </c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</row>
    <row r="129" spans="1:246" s="3" customFormat="1" ht="14.1" customHeight="1" x14ac:dyDescent="0.2">
      <c r="A129" s="57" t="s">
        <v>30</v>
      </c>
      <c r="B129" s="58">
        <v>14</v>
      </c>
      <c r="C129" s="59" t="s">
        <v>2</v>
      </c>
      <c r="D129" s="58">
        <v>2</v>
      </c>
      <c r="E129" s="58">
        <v>83</v>
      </c>
      <c r="F129" s="60">
        <v>90</v>
      </c>
      <c r="G129" s="61">
        <v>2</v>
      </c>
      <c r="H129" s="62">
        <v>5</v>
      </c>
      <c r="I129" s="61">
        <v>2</v>
      </c>
      <c r="J129" s="62">
        <v>10</v>
      </c>
      <c r="K129" s="61">
        <v>2</v>
      </c>
      <c r="L129" s="62">
        <v>5</v>
      </c>
      <c r="M129" s="61">
        <v>2</v>
      </c>
      <c r="N129" s="62">
        <v>5</v>
      </c>
      <c r="O129" s="61">
        <v>267.5</v>
      </c>
      <c r="P129" s="84">
        <v>10.82995951417004</v>
      </c>
      <c r="Q129" s="63">
        <v>16.100000000000001</v>
      </c>
      <c r="R129" s="63">
        <v>4.5</v>
      </c>
      <c r="S129" s="64">
        <v>72.45</v>
      </c>
      <c r="T129" s="85">
        <v>1.6632231404958679E-3</v>
      </c>
      <c r="U129" s="60">
        <v>438</v>
      </c>
      <c r="V129" s="77">
        <v>61.744493392070481</v>
      </c>
      <c r="W129" s="60">
        <v>3621</v>
      </c>
      <c r="X129" s="80">
        <v>86.294161301606209</v>
      </c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</row>
    <row r="130" spans="1:246" s="3" customFormat="1" ht="14.1" customHeight="1" x14ac:dyDescent="0.2">
      <c r="A130" s="57" t="s">
        <v>30</v>
      </c>
      <c r="B130" s="58">
        <v>14</v>
      </c>
      <c r="C130" s="59" t="s">
        <v>2</v>
      </c>
      <c r="D130" s="58">
        <v>4</v>
      </c>
      <c r="E130" s="58">
        <v>87</v>
      </c>
      <c r="F130" s="60">
        <v>98</v>
      </c>
      <c r="G130" s="61">
        <v>2</v>
      </c>
      <c r="H130" s="62">
        <v>5</v>
      </c>
      <c r="I130" s="61">
        <v>2</v>
      </c>
      <c r="J130" s="62">
        <v>10</v>
      </c>
      <c r="K130" s="61">
        <v>2</v>
      </c>
      <c r="L130" s="62">
        <v>5</v>
      </c>
      <c r="M130" s="61">
        <v>2</v>
      </c>
      <c r="N130" s="62">
        <v>5</v>
      </c>
      <c r="O130" s="61">
        <v>267.5</v>
      </c>
      <c r="P130" s="84">
        <v>10.82995951417004</v>
      </c>
      <c r="Q130" s="63">
        <v>16.100000000000001</v>
      </c>
      <c r="R130" s="63">
        <v>4.5</v>
      </c>
      <c r="S130" s="64">
        <v>72.45</v>
      </c>
      <c r="T130" s="85">
        <v>1.6632231404958679E-3</v>
      </c>
      <c r="U130" s="60">
        <v>428</v>
      </c>
      <c r="V130" s="77">
        <v>60.334801762114537</v>
      </c>
      <c r="W130" s="60">
        <v>2381</v>
      </c>
      <c r="X130" s="80">
        <v>53.328461906617875</v>
      </c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</row>
    <row r="131" spans="1:246" s="3" customFormat="1" ht="14.1" customHeight="1" x14ac:dyDescent="0.2">
      <c r="A131" s="57" t="s">
        <v>30</v>
      </c>
      <c r="B131" s="58">
        <v>14</v>
      </c>
      <c r="C131" s="59" t="s">
        <v>2</v>
      </c>
      <c r="D131" s="58">
        <v>1</v>
      </c>
      <c r="E131" s="58">
        <v>111</v>
      </c>
      <c r="F131" s="60">
        <v>98</v>
      </c>
      <c r="G131" s="61">
        <v>2</v>
      </c>
      <c r="H131" s="62">
        <v>5</v>
      </c>
      <c r="I131" s="61">
        <v>2</v>
      </c>
      <c r="J131" s="62">
        <v>10</v>
      </c>
      <c r="K131" s="61">
        <v>2</v>
      </c>
      <c r="L131" s="62">
        <v>2</v>
      </c>
      <c r="M131" s="61">
        <v>2</v>
      </c>
      <c r="N131" s="62">
        <v>5</v>
      </c>
      <c r="O131" s="61">
        <v>225.5</v>
      </c>
      <c r="P131" s="84">
        <v>9.1295546558704448</v>
      </c>
      <c r="Q131" s="63">
        <v>16</v>
      </c>
      <c r="R131" s="63">
        <v>4.5</v>
      </c>
      <c r="S131" s="64">
        <v>72</v>
      </c>
      <c r="T131" s="85">
        <v>1.652892561983471E-3</v>
      </c>
      <c r="U131" s="60">
        <v>434</v>
      </c>
      <c r="V131" s="77">
        <v>61.180616740088105</v>
      </c>
      <c r="W131" s="60">
        <v>2067</v>
      </c>
      <c r="X131" s="80">
        <v>45.94096062964357</v>
      </c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</row>
    <row r="132" spans="1:246" s="3" customFormat="1" ht="14.1" customHeight="1" x14ac:dyDescent="0.2">
      <c r="A132" s="57" t="s">
        <v>12</v>
      </c>
      <c r="B132" s="58">
        <v>15</v>
      </c>
      <c r="C132" s="59" t="s">
        <v>1</v>
      </c>
      <c r="D132" s="58">
        <v>2</v>
      </c>
      <c r="E132" s="58">
        <v>36</v>
      </c>
      <c r="F132" s="60">
        <v>95</v>
      </c>
      <c r="G132" s="61">
        <v>8</v>
      </c>
      <c r="H132" s="62">
        <v>10</v>
      </c>
      <c r="I132" s="61">
        <v>8</v>
      </c>
      <c r="J132" s="62">
        <v>30</v>
      </c>
      <c r="K132" s="61">
        <v>8</v>
      </c>
      <c r="L132" s="62">
        <v>40</v>
      </c>
      <c r="M132" s="61">
        <v>5</v>
      </c>
      <c r="N132" s="62">
        <v>60</v>
      </c>
      <c r="O132" s="61">
        <v>1415</v>
      </c>
      <c r="P132" s="84">
        <v>57.287449392712553</v>
      </c>
      <c r="Q132" s="63">
        <v>16.5</v>
      </c>
      <c r="R132" s="63">
        <v>4.5</v>
      </c>
      <c r="S132" s="64">
        <v>74.25</v>
      </c>
      <c r="T132" s="85">
        <v>1.7045454545454545E-3</v>
      </c>
      <c r="U132" s="60">
        <v>418</v>
      </c>
      <c r="V132" s="77">
        <v>58.925110132158594</v>
      </c>
      <c r="W132" s="60">
        <v>2356</v>
      </c>
      <c r="X132" s="80">
        <v>54.385964912280706</v>
      </c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</row>
    <row r="133" spans="1:246" s="3" customFormat="1" ht="14.1" customHeight="1" x14ac:dyDescent="0.2">
      <c r="A133" s="57" t="s">
        <v>12</v>
      </c>
      <c r="B133" s="58">
        <v>15</v>
      </c>
      <c r="C133" s="59" t="s">
        <v>1</v>
      </c>
      <c r="D133" s="58">
        <v>4</v>
      </c>
      <c r="E133" s="58">
        <v>56</v>
      </c>
      <c r="F133" s="60">
        <v>98</v>
      </c>
      <c r="G133" s="61">
        <v>8</v>
      </c>
      <c r="H133" s="62">
        <v>10</v>
      </c>
      <c r="I133" s="61">
        <v>8</v>
      </c>
      <c r="J133" s="62">
        <v>20</v>
      </c>
      <c r="K133" s="61">
        <v>8</v>
      </c>
      <c r="L133" s="62">
        <v>30</v>
      </c>
      <c r="M133" s="61">
        <v>5</v>
      </c>
      <c r="N133" s="62">
        <v>50</v>
      </c>
      <c r="O133" s="61">
        <v>1075</v>
      </c>
      <c r="P133" s="84">
        <v>43.522267206477736</v>
      </c>
      <c r="Q133" s="63">
        <v>16.3</v>
      </c>
      <c r="R133" s="63">
        <v>4.5</v>
      </c>
      <c r="S133" s="64">
        <v>73.350000000000009</v>
      </c>
      <c r="T133" s="85">
        <v>1.6838842975206614E-3</v>
      </c>
      <c r="U133" s="60">
        <v>416</v>
      </c>
      <c r="V133" s="77">
        <v>58.643171806167402</v>
      </c>
      <c r="W133" s="60">
        <v>2030</v>
      </c>
      <c r="X133" s="80">
        <v>46.204514427290491</v>
      </c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</row>
    <row r="134" spans="1:246" s="3" customFormat="1" ht="14.1" customHeight="1" x14ac:dyDescent="0.2">
      <c r="A134" s="57" t="s">
        <v>12</v>
      </c>
      <c r="B134" s="58">
        <v>15</v>
      </c>
      <c r="C134" s="59" t="s">
        <v>1</v>
      </c>
      <c r="D134" s="58">
        <v>3</v>
      </c>
      <c r="E134" s="58">
        <v>101</v>
      </c>
      <c r="F134" s="60">
        <v>95</v>
      </c>
      <c r="G134" s="61">
        <v>5</v>
      </c>
      <c r="H134" s="62">
        <v>5</v>
      </c>
      <c r="I134" s="61">
        <v>3</v>
      </c>
      <c r="J134" s="62">
        <v>20</v>
      </c>
      <c r="K134" s="61">
        <v>8</v>
      </c>
      <c r="L134" s="62">
        <v>25</v>
      </c>
      <c r="M134" s="61">
        <v>5</v>
      </c>
      <c r="N134" s="62">
        <v>15</v>
      </c>
      <c r="O134" s="61">
        <v>747.5</v>
      </c>
      <c r="P134" s="84">
        <v>30.263157894736842</v>
      </c>
      <c r="Q134" s="63">
        <v>15.2</v>
      </c>
      <c r="R134" s="63">
        <v>4.5</v>
      </c>
      <c r="S134" s="64">
        <v>68.399999999999991</v>
      </c>
      <c r="T134" s="85">
        <v>1.5702479338842972E-3</v>
      </c>
      <c r="U134" s="60">
        <v>428</v>
      </c>
      <c r="V134" s="77">
        <v>60.334801762114537</v>
      </c>
      <c r="W134" s="60">
        <v>1718</v>
      </c>
      <c r="X134" s="80">
        <v>42.044343982188629</v>
      </c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</row>
    <row r="135" spans="1:246" s="3" customFormat="1" ht="14.1" customHeight="1" x14ac:dyDescent="0.2">
      <c r="A135" s="57" t="s">
        <v>12</v>
      </c>
      <c r="B135" s="58">
        <v>15</v>
      </c>
      <c r="C135" s="59" t="s">
        <v>1</v>
      </c>
      <c r="D135" s="58">
        <v>1</v>
      </c>
      <c r="E135" s="58">
        <v>113</v>
      </c>
      <c r="F135" s="60">
        <v>100</v>
      </c>
      <c r="G135" s="61">
        <v>3</v>
      </c>
      <c r="H135" s="62">
        <v>2</v>
      </c>
      <c r="I135" s="61">
        <v>3</v>
      </c>
      <c r="J135" s="62">
        <v>10</v>
      </c>
      <c r="K135" s="61">
        <v>8</v>
      </c>
      <c r="L135" s="62">
        <v>20</v>
      </c>
      <c r="M135" s="61">
        <v>5</v>
      </c>
      <c r="N135" s="62">
        <v>10</v>
      </c>
      <c r="O135" s="61">
        <v>492</v>
      </c>
      <c r="P135" s="84">
        <v>19.91902834008097</v>
      </c>
      <c r="Q135" s="63">
        <v>15.3</v>
      </c>
      <c r="R135" s="63">
        <v>4.5</v>
      </c>
      <c r="S135" s="64">
        <v>68.850000000000009</v>
      </c>
      <c r="T135" s="85">
        <v>1.5805785123966943E-3</v>
      </c>
      <c r="U135" s="60">
        <v>426</v>
      </c>
      <c r="V135" s="77">
        <v>60.052863436123346</v>
      </c>
      <c r="W135" s="60">
        <v>1985</v>
      </c>
      <c r="X135" s="80">
        <v>46.06328055478842</v>
      </c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</row>
    <row r="136" spans="1:246" s="3" customFormat="1" ht="14.1" customHeight="1" x14ac:dyDescent="0.2">
      <c r="A136" s="57" t="s">
        <v>12</v>
      </c>
      <c r="B136" s="58">
        <v>15</v>
      </c>
      <c r="C136" s="59" t="s">
        <v>2</v>
      </c>
      <c r="D136" s="58">
        <v>2</v>
      </c>
      <c r="E136" s="58">
        <v>35</v>
      </c>
      <c r="F136" s="60">
        <v>98</v>
      </c>
      <c r="G136" s="61">
        <v>8</v>
      </c>
      <c r="H136" s="62">
        <v>10</v>
      </c>
      <c r="I136" s="61">
        <v>2</v>
      </c>
      <c r="J136" s="62">
        <v>10</v>
      </c>
      <c r="K136" s="61">
        <v>2</v>
      </c>
      <c r="L136" s="62">
        <v>5</v>
      </c>
      <c r="M136" s="61">
        <v>2</v>
      </c>
      <c r="N136" s="62">
        <v>5</v>
      </c>
      <c r="O136" s="61">
        <v>297.5</v>
      </c>
      <c r="P136" s="84">
        <v>12.044534412955466</v>
      </c>
      <c r="Q136" s="63">
        <v>15</v>
      </c>
      <c r="R136" s="63">
        <v>4.5</v>
      </c>
      <c r="S136" s="64">
        <v>67.5</v>
      </c>
      <c r="T136" s="85">
        <v>1.5495867768595042E-3</v>
      </c>
      <c r="U136" s="60">
        <v>438</v>
      </c>
      <c r="V136" s="77">
        <v>61.744493392070481</v>
      </c>
      <c r="W136" s="60">
        <v>3070</v>
      </c>
      <c r="X136" s="80">
        <v>72.117774050259371</v>
      </c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</row>
    <row r="137" spans="1:246" s="3" customFormat="1" ht="14.1" customHeight="1" x14ac:dyDescent="0.2">
      <c r="A137" s="57" t="s">
        <v>12</v>
      </c>
      <c r="B137" s="58">
        <v>15</v>
      </c>
      <c r="C137" s="59" t="s">
        <v>2</v>
      </c>
      <c r="D137" s="58">
        <v>4</v>
      </c>
      <c r="E137" s="58">
        <v>55</v>
      </c>
      <c r="F137" s="60">
        <v>98</v>
      </c>
      <c r="G137" s="61">
        <v>8</v>
      </c>
      <c r="H137" s="62">
        <v>10</v>
      </c>
      <c r="I137" s="61">
        <v>2</v>
      </c>
      <c r="J137" s="62">
        <v>10</v>
      </c>
      <c r="K137" s="61">
        <v>2</v>
      </c>
      <c r="L137" s="62">
        <v>5</v>
      </c>
      <c r="M137" s="61">
        <v>2</v>
      </c>
      <c r="N137" s="62">
        <v>10</v>
      </c>
      <c r="O137" s="61">
        <v>330</v>
      </c>
      <c r="P137" s="84">
        <v>13.360323886639677</v>
      </c>
      <c r="Q137" s="63">
        <v>15.7</v>
      </c>
      <c r="R137" s="63">
        <v>4.5</v>
      </c>
      <c r="S137" s="64">
        <v>70.649999999999991</v>
      </c>
      <c r="T137" s="85">
        <v>1.6219008264462809E-3</v>
      </c>
      <c r="U137" s="60">
        <v>433</v>
      </c>
      <c r="V137" s="77">
        <v>61.039647577092509</v>
      </c>
      <c r="W137" s="60">
        <v>3758</v>
      </c>
      <c r="X137" s="80">
        <v>85.317581232931545</v>
      </c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</row>
    <row r="138" spans="1:246" s="3" customFormat="1" ht="14.1" customHeight="1" x14ac:dyDescent="0.2">
      <c r="A138" s="57" t="s">
        <v>12</v>
      </c>
      <c r="B138" s="58">
        <v>15</v>
      </c>
      <c r="C138" s="59" t="s">
        <v>2</v>
      </c>
      <c r="D138" s="58">
        <v>3</v>
      </c>
      <c r="E138" s="58">
        <v>102</v>
      </c>
      <c r="F138" s="60">
        <v>98</v>
      </c>
      <c r="G138" s="61">
        <v>5</v>
      </c>
      <c r="H138" s="62">
        <v>5</v>
      </c>
      <c r="I138" s="61">
        <v>2</v>
      </c>
      <c r="J138" s="62">
        <v>10</v>
      </c>
      <c r="K138" s="61">
        <v>2</v>
      </c>
      <c r="L138" s="62">
        <v>2</v>
      </c>
      <c r="M138" s="61">
        <v>2</v>
      </c>
      <c r="N138" s="62">
        <v>5</v>
      </c>
      <c r="O138" s="61">
        <v>225.5</v>
      </c>
      <c r="P138" s="84">
        <v>9.1295546558704448</v>
      </c>
      <c r="Q138" s="63">
        <v>16.100000000000001</v>
      </c>
      <c r="R138" s="63">
        <v>4.5</v>
      </c>
      <c r="S138" s="64">
        <v>72.45</v>
      </c>
      <c r="T138" s="85">
        <v>1.6632231404958679E-3</v>
      </c>
      <c r="U138" s="60">
        <v>434</v>
      </c>
      <c r="V138" s="77">
        <v>61.180616740088105</v>
      </c>
      <c r="W138" s="60">
        <v>3432</v>
      </c>
      <c r="X138" s="80">
        <v>75.805546193060039</v>
      </c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</row>
    <row r="139" spans="1:246" s="3" customFormat="1" ht="14.1" customHeight="1" x14ac:dyDescent="0.2">
      <c r="A139" s="57" t="s">
        <v>12</v>
      </c>
      <c r="B139" s="58">
        <v>15</v>
      </c>
      <c r="C139" s="59" t="s">
        <v>2</v>
      </c>
      <c r="D139" s="58">
        <v>1</v>
      </c>
      <c r="E139" s="58">
        <v>114</v>
      </c>
      <c r="F139" s="60">
        <v>98</v>
      </c>
      <c r="G139" s="61">
        <v>3</v>
      </c>
      <c r="H139" s="62">
        <v>2</v>
      </c>
      <c r="I139" s="61">
        <v>2</v>
      </c>
      <c r="J139" s="62">
        <v>5</v>
      </c>
      <c r="K139" s="61">
        <v>2</v>
      </c>
      <c r="L139" s="62">
        <v>1</v>
      </c>
      <c r="M139" s="61">
        <v>2</v>
      </c>
      <c r="N139" s="62">
        <v>5</v>
      </c>
      <c r="O139" s="61">
        <v>126</v>
      </c>
      <c r="P139" s="84">
        <v>5.1012145748987852</v>
      </c>
      <c r="Q139" s="63">
        <v>16.3</v>
      </c>
      <c r="R139" s="63">
        <v>4.5</v>
      </c>
      <c r="S139" s="64">
        <v>73.350000000000009</v>
      </c>
      <c r="T139" s="85">
        <v>1.6838842975206614E-3</v>
      </c>
      <c r="U139" s="60">
        <v>431</v>
      </c>
      <c r="V139" s="77">
        <v>60.757709251101325</v>
      </c>
      <c r="W139" s="60">
        <v>3048</v>
      </c>
      <c r="X139" s="80">
        <v>66.960609133693751</v>
      </c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</row>
    <row r="140" spans="1:246" s="3" customFormat="1" ht="14.1" customHeight="1" x14ac:dyDescent="0.2">
      <c r="A140" s="57" t="s">
        <v>26</v>
      </c>
      <c r="B140" s="58">
        <v>16</v>
      </c>
      <c r="C140" s="59" t="s">
        <v>1</v>
      </c>
      <c r="D140" s="58">
        <v>3</v>
      </c>
      <c r="E140" s="58">
        <v>37</v>
      </c>
      <c r="F140" s="60">
        <v>95</v>
      </c>
      <c r="G140" s="61">
        <v>5</v>
      </c>
      <c r="H140" s="62">
        <v>5</v>
      </c>
      <c r="I140" s="61">
        <v>3</v>
      </c>
      <c r="J140" s="62">
        <v>20</v>
      </c>
      <c r="K140" s="61">
        <v>2</v>
      </c>
      <c r="L140" s="62">
        <v>10</v>
      </c>
      <c r="M140" s="61">
        <v>2</v>
      </c>
      <c r="N140" s="62">
        <v>10</v>
      </c>
      <c r="O140" s="61">
        <v>505</v>
      </c>
      <c r="P140" s="84">
        <v>20.445344129554655</v>
      </c>
      <c r="Q140" s="63">
        <v>15.1</v>
      </c>
      <c r="R140" s="63">
        <v>4.5</v>
      </c>
      <c r="S140" s="64">
        <v>67.95</v>
      </c>
      <c r="T140" s="85">
        <v>1.5599173553719008E-3</v>
      </c>
      <c r="U140" s="60">
        <v>445</v>
      </c>
      <c r="V140" s="77">
        <v>62.731277533039645</v>
      </c>
      <c r="W140" s="60">
        <v>3660</v>
      </c>
      <c r="X140" s="80">
        <v>86.719328270822146</v>
      </c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</row>
    <row r="141" spans="1:246" s="3" customFormat="1" ht="14.1" customHeight="1" x14ac:dyDescent="0.2">
      <c r="A141" s="57" t="s">
        <v>26</v>
      </c>
      <c r="B141" s="58">
        <v>16</v>
      </c>
      <c r="C141" s="59" t="s">
        <v>1</v>
      </c>
      <c r="D141" s="58">
        <v>2</v>
      </c>
      <c r="E141" s="58">
        <v>45</v>
      </c>
      <c r="F141" s="60">
        <v>98</v>
      </c>
      <c r="G141" s="61">
        <v>8</v>
      </c>
      <c r="H141" s="62">
        <v>5</v>
      </c>
      <c r="I141" s="61">
        <v>3</v>
      </c>
      <c r="J141" s="62">
        <v>15</v>
      </c>
      <c r="K141" s="66">
        <v>2</v>
      </c>
      <c r="L141" s="67">
        <v>10</v>
      </c>
      <c r="M141" s="61">
        <v>2</v>
      </c>
      <c r="N141" s="62">
        <v>15</v>
      </c>
      <c r="O141" s="61">
        <v>470</v>
      </c>
      <c r="P141" s="84">
        <v>19.02834008097166</v>
      </c>
      <c r="Q141" s="63">
        <v>16</v>
      </c>
      <c r="R141" s="63">
        <v>4.5</v>
      </c>
      <c r="S141" s="64">
        <v>72</v>
      </c>
      <c r="T141" s="85">
        <v>1.652892561983471E-3</v>
      </c>
      <c r="U141" s="60">
        <v>443</v>
      </c>
      <c r="V141" s="77">
        <v>62.44933920704846</v>
      </c>
      <c r="W141" s="60">
        <v>4159</v>
      </c>
      <c r="X141" s="80">
        <v>90.559604908554846</v>
      </c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</row>
    <row r="142" spans="1:246" s="3" customFormat="1" ht="14.1" customHeight="1" x14ac:dyDescent="0.2">
      <c r="A142" s="57" t="s">
        <v>26</v>
      </c>
      <c r="B142" s="58">
        <v>16</v>
      </c>
      <c r="C142" s="59" t="s">
        <v>1</v>
      </c>
      <c r="D142" s="58">
        <v>4</v>
      </c>
      <c r="E142" s="58">
        <v>105</v>
      </c>
      <c r="F142" s="60">
        <v>95</v>
      </c>
      <c r="G142" s="61">
        <v>5</v>
      </c>
      <c r="H142" s="62">
        <v>5</v>
      </c>
      <c r="I142" s="61">
        <v>2</v>
      </c>
      <c r="J142" s="62">
        <v>10</v>
      </c>
      <c r="K142" s="61">
        <v>2</v>
      </c>
      <c r="L142" s="62">
        <v>10</v>
      </c>
      <c r="M142" s="61">
        <v>2</v>
      </c>
      <c r="N142" s="62">
        <v>10</v>
      </c>
      <c r="O142" s="61">
        <v>370</v>
      </c>
      <c r="P142" s="84">
        <v>14.979757085020243</v>
      </c>
      <c r="Q142" s="63">
        <v>16</v>
      </c>
      <c r="R142" s="63">
        <v>4.5</v>
      </c>
      <c r="S142" s="64">
        <v>72</v>
      </c>
      <c r="T142" s="85">
        <v>1.652892561983471E-3</v>
      </c>
      <c r="U142" s="60">
        <v>442</v>
      </c>
      <c r="V142" s="77">
        <v>62.308370044052865</v>
      </c>
      <c r="W142" s="60">
        <v>3625</v>
      </c>
      <c r="X142" s="80">
        <v>81.608902417242192</v>
      </c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</row>
    <row r="143" spans="1:246" s="3" customFormat="1" ht="14.1" customHeight="1" x14ac:dyDescent="0.2">
      <c r="A143" s="57" t="s">
        <v>26</v>
      </c>
      <c r="B143" s="58">
        <v>16</v>
      </c>
      <c r="C143" s="59" t="s">
        <v>1</v>
      </c>
      <c r="D143" s="58">
        <v>1</v>
      </c>
      <c r="E143" s="58">
        <v>128</v>
      </c>
      <c r="F143" s="60">
        <v>98</v>
      </c>
      <c r="G143" s="61">
        <v>3</v>
      </c>
      <c r="H143" s="62">
        <v>5</v>
      </c>
      <c r="I143" s="61">
        <v>2</v>
      </c>
      <c r="J143" s="62">
        <v>10</v>
      </c>
      <c r="K143" s="61">
        <v>2</v>
      </c>
      <c r="L143" s="62">
        <v>10</v>
      </c>
      <c r="M143" s="61">
        <v>2</v>
      </c>
      <c r="N143" s="62">
        <v>5</v>
      </c>
      <c r="O143" s="61">
        <v>337.5</v>
      </c>
      <c r="P143" s="84">
        <v>13.663967611336034</v>
      </c>
      <c r="Q143" s="63">
        <v>15.8</v>
      </c>
      <c r="R143" s="63">
        <v>4.5</v>
      </c>
      <c r="S143" s="64">
        <v>71.100000000000009</v>
      </c>
      <c r="T143" s="85">
        <v>1.632231404958678E-3</v>
      </c>
      <c r="U143" s="65">
        <v>439</v>
      </c>
      <c r="V143" s="77">
        <v>61.885462555066077</v>
      </c>
      <c r="W143" s="60">
        <v>3237</v>
      </c>
      <c r="X143" s="80">
        <v>72.026182953790482</v>
      </c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</row>
    <row r="144" spans="1:246" s="3" customFormat="1" ht="14.1" customHeight="1" x14ac:dyDescent="0.2">
      <c r="A144" s="57" t="s">
        <v>26</v>
      </c>
      <c r="B144" s="58">
        <v>16</v>
      </c>
      <c r="C144" s="59" t="s">
        <v>2</v>
      </c>
      <c r="D144" s="58">
        <v>3</v>
      </c>
      <c r="E144" s="58">
        <v>38</v>
      </c>
      <c r="F144" s="60">
        <v>98</v>
      </c>
      <c r="G144" s="61">
        <v>5</v>
      </c>
      <c r="H144" s="62">
        <v>5</v>
      </c>
      <c r="I144" s="61">
        <v>2</v>
      </c>
      <c r="J144" s="62">
        <v>10</v>
      </c>
      <c r="K144" s="61">
        <v>2</v>
      </c>
      <c r="L144" s="62">
        <v>5</v>
      </c>
      <c r="M144" s="61">
        <v>2</v>
      </c>
      <c r="N144" s="62">
        <v>5</v>
      </c>
      <c r="O144" s="61">
        <v>267.5</v>
      </c>
      <c r="P144" s="84">
        <v>10.82995951417004</v>
      </c>
      <c r="Q144" s="63">
        <v>16.2</v>
      </c>
      <c r="R144" s="63">
        <v>4.5</v>
      </c>
      <c r="S144" s="64">
        <v>72.899999999999991</v>
      </c>
      <c r="T144" s="85">
        <v>1.6735537190082643E-3</v>
      </c>
      <c r="U144" s="60">
        <v>442</v>
      </c>
      <c r="V144" s="77">
        <v>62.308370044052865</v>
      </c>
      <c r="W144" s="60">
        <v>4211</v>
      </c>
      <c r="X144" s="80">
        <v>90.764760320082445</v>
      </c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</row>
    <row r="145" spans="1:246" s="3" customFormat="1" ht="14.1" customHeight="1" x14ac:dyDescent="0.2">
      <c r="A145" s="57" t="s">
        <v>26</v>
      </c>
      <c r="B145" s="58">
        <v>16</v>
      </c>
      <c r="C145" s="59" t="s">
        <v>2</v>
      </c>
      <c r="D145" s="58">
        <v>2</v>
      </c>
      <c r="E145" s="58">
        <v>46</v>
      </c>
      <c r="F145" s="60">
        <v>98</v>
      </c>
      <c r="G145" s="61">
        <v>8</v>
      </c>
      <c r="H145" s="62">
        <v>5</v>
      </c>
      <c r="I145" s="61">
        <v>2</v>
      </c>
      <c r="J145" s="62">
        <v>5</v>
      </c>
      <c r="K145" s="66">
        <v>2</v>
      </c>
      <c r="L145" s="67">
        <v>2</v>
      </c>
      <c r="M145" s="61">
        <v>2</v>
      </c>
      <c r="N145" s="62">
        <v>5</v>
      </c>
      <c r="O145" s="61">
        <v>158</v>
      </c>
      <c r="P145" s="84">
        <v>6.3967611336032393</v>
      </c>
      <c r="Q145" s="63">
        <v>15.3</v>
      </c>
      <c r="R145" s="63">
        <v>4.5</v>
      </c>
      <c r="S145" s="64">
        <v>68.850000000000009</v>
      </c>
      <c r="T145" s="85">
        <v>1.5805785123966943E-3</v>
      </c>
      <c r="U145" s="60">
        <v>440</v>
      </c>
      <c r="V145" s="77">
        <v>62.026431718061673</v>
      </c>
      <c r="W145" s="60">
        <v>4199</v>
      </c>
      <c r="X145" s="80">
        <v>96.265589569160994</v>
      </c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</row>
    <row r="146" spans="1:246" s="3" customFormat="1" ht="14.1" customHeight="1" x14ac:dyDescent="0.2">
      <c r="A146" s="57" t="s">
        <v>26</v>
      </c>
      <c r="B146" s="58">
        <v>16</v>
      </c>
      <c r="C146" s="59" t="s">
        <v>2</v>
      </c>
      <c r="D146" s="58">
        <v>4</v>
      </c>
      <c r="E146" s="58">
        <v>106</v>
      </c>
      <c r="F146" s="60">
        <v>95</v>
      </c>
      <c r="G146" s="61">
        <v>5</v>
      </c>
      <c r="H146" s="62">
        <v>5</v>
      </c>
      <c r="I146" s="61">
        <v>2</v>
      </c>
      <c r="J146" s="62">
        <v>10</v>
      </c>
      <c r="K146" s="61">
        <v>2</v>
      </c>
      <c r="L146" s="62">
        <v>1</v>
      </c>
      <c r="M146" s="61">
        <v>2</v>
      </c>
      <c r="N146" s="62">
        <v>5</v>
      </c>
      <c r="O146" s="61">
        <v>211.5</v>
      </c>
      <c r="P146" s="84">
        <v>8.5627530364372468</v>
      </c>
      <c r="Q146" s="63">
        <v>16.100000000000001</v>
      </c>
      <c r="R146" s="63">
        <v>4.5</v>
      </c>
      <c r="S146" s="64">
        <v>72.45</v>
      </c>
      <c r="T146" s="85">
        <v>1.6632231404958679E-3</v>
      </c>
      <c r="U146" s="60">
        <v>449</v>
      </c>
      <c r="V146" s="77">
        <v>63.295154185022028</v>
      </c>
      <c r="W146" s="60">
        <v>3436</v>
      </c>
      <c r="X146" s="80">
        <v>75.675049927520448</v>
      </c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</row>
    <row r="147" spans="1:246" s="3" customFormat="1" ht="14.1" customHeight="1" thickBot="1" x14ac:dyDescent="0.25">
      <c r="A147" s="68" t="s">
        <v>26</v>
      </c>
      <c r="B147" s="69">
        <v>16</v>
      </c>
      <c r="C147" s="70" t="s">
        <v>2</v>
      </c>
      <c r="D147" s="69">
        <v>1</v>
      </c>
      <c r="E147" s="69">
        <v>127</v>
      </c>
      <c r="F147" s="71">
        <v>90</v>
      </c>
      <c r="G147" s="72">
        <v>3</v>
      </c>
      <c r="H147" s="73">
        <v>5</v>
      </c>
      <c r="I147" s="72">
        <v>2</v>
      </c>
      <c r="J147" s="73">
        <v>10</v>
      </c>
      <c r="K147" s="72">
        <v>2</v>
      </c>
      <c r="L147" s="73">
        <v>2</v>
      </c>
      <c r="M147" s="72">
        <v>2</v>
      </c>
      <c r="N147" s="73">
        <v>2</v>
      </c>
      <c r="O147" s="72">
        <v>206</v>
      </c>
      <c r="P147" s="86">
        <v>8.3400809716599191</v>
      </c>
      <c r="Q147" s="74">
        <v>16.100000000000001</v>
      </c>
      <c r="R147" s="74">
        <v>4.5</v>
      </c>
      <c r="S147" s="75">
        <v>72.45</v>
      </c>
      <c r="T147" s="87">
        <v>1.6632231404958679E-3</v>
      </c>
      <c r="U147" s="71">
        <v>441</v>
      </c>
      <c r="V147" s="78">
        <v>62.167400881057269</v>
      </c>
      <c r="W147" s="71">
        <v>3064</v>
      </c>
      <c r="X147" s="81">
        <v>72.523235197000361</v>
      </c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</row>
  </sheetData>
  <sortState ref="A20:X147">
    <sortCondition ref="B20:B147"/>
    <sortCondition ref="C20:C147"/>
  </sortState>
  <mergeCells count="13">
    <mergeCell ref="G16:P16"/>
    <mergeCell ref="G17:H17"/>
    <mergeCell ref="I17:J17"/>
    <mergeCell ref="K17:L17"/>
    <mergeCell ref="M17:N17"/>
    <mergeCell ref="U18:V18"/>
    <mergeCell ref="W18:X18"/>
    <mergeCell ref="Q17:T17"/>
    <mergeCell ref="G18:H18"/>
    <mergeCell ref="I18:J18"/>
    <mergeCell ref="K18:L18"/>
    <mergeCell ref="M18:N18"/>
    <mergeCell ref="S18:T18"/>
  </mergeCells>
  <pageMargins left="0.5" right="0.5" top="1" bottom="0.5" header="0" footer="0"/>
  <pageSetup orientation="landscape" r:id="rId1"/>
  <headerFooter>
    <oddHeader>&amp;L&amp;"Verdana,Regular"&amp;12&amp;K0000001682_SWYL_PLT.xlsx</oddHeader>
    <oddFooter>&amp;C&amp;"Verdana,Regular"&amp;12&amp;K000000&amp;"Helvetica,Regular"&amp;11&amp;P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S32" sqref="S32"/>
    </sheetView>
  </sheetViews>
  <sheetFormatPr defaultRowHeight="15" x14ac:dyDescent="0.2"/>
  <cols>
    <col min="1" max="1" width="8.69921875" style="140" customWidth="1"/>
    <col min="2" max="2" width="5.19921875" style="140" customWidth="1"/>
    <col min="3" max="3" width="4.8984375" style="140" customWidth="1"/>
    <col min="4" max="4" width="6" style="140" customWidth="1"/>
    <col min="5" max="5" width="1.09765625" style="140" customWidth="1"/>
    <col min="6" max="6" width="0.796875" style="140" customWidth="1"/>
    <col min="7" max="7" width="5.3984375" style="140" customWidth="1"/>
    <col min="8" max="8" width="4.8984375" style="140" customWidth="1"/>
    <col min="9" max="9" width="5.59765625" style="140" customWidth="1"/>
    <col min="10" max="10" width="1.09765625" style="140" customWidth="1"/>
    <col min="11" max="11" width="0.8984375" style="140" customWidth="1"/>
    <col min="12" max="12" width="5.296875" style="140" customWidth="1"/>
    <col min="13" max="13" width="4.5" style="140" customWidth="1"/>
    <col min="14" max="14" width="6.09765625" style="140" customWidth="1"/>
    <col min="15" max="15" width="1.19921875" style="140" customWidth="1"/>
    <col min="16" max="16" width="0.796875" style="140" customWidth="1"/>
    <col min="17" max="17" width="8" style="140" customWidth="1"/>
    <col min="18" max="18" width="7.296875" style="140" customWidth="1"/>
    <col min="19" max="19" width="7.59765625" style="140" customWidth="1"/>
    <col min="20" max="20" width="4.5" style="141" customWidth="1"/>
  </cols>
  <sheetData>
    <row r="1" spans="1:20" x14ac:dyDescent="0.2">
      <c r="A1" s="88" t="s">
        <v>90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90"/>
    </row>
    <row r="2" spans="1:20" x14ac:dyDescent="0.2">
      <c r="A2" s="88" t="s">
        <v>109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90"/>
    </row>
    <row r="3" spans="1:20" ht="15.75" thickBot="1" x14ac:dyDescent="0.25">
      <c r="A3" s="91" t="s">
        <v>110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/>
    </row>
    <row r="4" spans="1:20" x14ac:dyDescent="0.2">
      <c r="A4" s="94"/>
      <c r="B4" s="164" t="s">
        <v>69</v>
      </c>
      <c r="C4" s="164"/>
      <c r="D4" s="164"/>
      <c r="E4" s="164"/>
      <c r="F4" s="95"/>
      <c r="G4" s="164" t="s">
        <v>70</v>
      </c>
      <c r="H4" s="164"/>
      <c r="I4" s="165"/>
      <c r="J4" s="164"/>
      <c r="K4" s="96"/>
      <c r="L4" s="164" t="s">
        <v>71</v>
      </c>
      <c r="M4" s="164"/>
      <c r="N4" s="164"/>
      <c r="O4" s="164"/>
      <c r="P4" s="97"/>
      <c r="Q4" s="98" t="s">
        <v>72</v>
      </c>
      <c r="R4" s="98" t="s">
        <v>73</v>
      </c>
      <c r="S4" s="98" t="s">
        <v>74</v>
      </c>
      <c r="T4" s="99"/>
    </row>
    <row r="5" spans="1:20" ht="15.75" thickBot="1" x14ac:dyDescent="0.25">
      <c r="A5" s="100" t="s">
        <v>75</v>
      </c>
      <c r="B5" s="101" t="s">
        <v>107</v>
      </c>
      <c r="C5" s="101" t="s">
        <v>108</v>
      </c>
      <c r="D5" s="101" t="s">
        <v>76</v>
      </c>
      <c r="E5" s="102"/>
      <c r="F5" s="103"/>
      <c r="G5" s="101" t="s">
        <v>107</v>
      </c>
      <c r="H5" s="101" t="s">
        <v>108</v>
      </c>
      <c r="I5" s="104" t="s">
        <v>77</v>
      </c>
      <c r="J5" s="102"/>
      <c r="K5" s="105"/>
      <c r="L5" s="101" t="s">
        <v>107</v>
      </c>
      <c r="M5" s="101" t="s">
        <v>108</v>
      </c>
      <c r="N5" s="101" t="s">
        <v>78</v>
      </c>
      <c r="O5" s="102"/>
      <c r="P5" s="103"/>
      <c r="Q5" s="106" t="s">
        <v>79</v>
      </c>
      <c r="R5" s="106" t="s">
        <v>80</v>
      </c>
      <c r="S5" s="106" t="s">
        <v>81</v>
      </c>
      <c r="T5" s="107" t="s">
        <v>103</v>
      </c>
    </row>
    <row r="6" spans="1:20" x14ac:dyDescent="0.2">
      <c r="A6" s="108" t="s">
        <v>91</v>
      </c>
      <c r="B6" s="146">
        <v>99.997500000000002</v>
      </c>
      <c r="C6" s="146">
        <v>7.8449999999999998</v>
      </c>
      <c r="D6" s="109">
        <f t="shared" ref="D6:D21" si="0">B6-C6</f>
        <v>92.152500000000003</v>
      </c>
      <c r="E6" s="109" t="s">
        <v>82</v>
      </c>
      <c r="F6" s="109"/>
      <c r="G6" s="146">
        <v>56.21</v>
      </c>
      <c r="H6" s="146">
        <v>61.57</v>
      </c>
      <c r="I6" s="109">
        <f t="shared" ref="I6:I21" si="1">H6-G6</f>
        <v>5.3599999999999994</v>
      </c>
      <c r="J6" s="109" t="s">
        <v>82</v>
      </c>
      <c r="K6" s="109"/>
      <c r="L6" s="146">
        <v>34.122500000000002</v>
      </c>
      <c r="M6" s="146">
        <v>75.010000000000005</v>
      </c>
      <c r="N6" s="109">
        <f t="shared" ref="N6:N21" si="2">M6-L6</f>
        <v>40.887500000000003</v>
      </c>
      <c r="O6" s="109" t="s">
        <v>82</v>
      </c>
      <c r="P6" s="109"/>
      <c r="Q6" s="110">
        <f t="shared" ref="Q6:Q21" si="3">(M6-L6)/M6*100</f>
        <v>54.50939874683376</v>
      </c>
      <c r="R6" s="109">
        <f t="shared" ref="R6:R21" si="4">(M6-L6)/L6*100</f>
        <v>119.82562825115393</v>
      </c>
      <c r="S6" s="109">
        <f t="shared" ref="S6:S21" si="5">Q6/$Q$6*100</f>
        <v>100</v>
      </c>
      <c r="T6" s="111">
        <v>3</v>
      </c>
    </row>
    <row r="7" spans="1:20" x14ac:dyDescent="0.2">
      <c r="A7" s="112" t="s">
        <v>92</v>
      </c>
      <c r="B7" s="113">
        <v>33.897500000000001</v>
      </c>
      <c r="C7" s="113">
        <v>6.7649999999999997</v>
      </c>
      <c r="D7" s="114">
        <f t="shared" si="0"/>
        <v>27.1325</v>
      </c>
      <c r="E7" s="114" t="s">
        <v>82</v>
      </c>
      <c r="F7" s="114"/>
      <c r="G7" s="113">
        <v>59.137500000000003</v>
      </c>
      <c r="H7" s="113">
        <v>60.192500000000003</v>
      </c>
      <c r="I7" s="114">
        <f t="shared" si="1"/>
        <v>1.0549999999999997</v>
      </c>
      <c r="J7" s="114"/>
      <c r="K7" s="114"/>
      <c r="L7" s="113">
        <v>56.017499999999998</v>
      </c>
      <c r="M7" s="113">
        <v>97.43</v>
      </c>
      <c r="N7" s="114">
        <f t="shared" si="2"/>
        <v>41.412500000000009</v>
      </c>
      <c r="O7" s="114" t="s">
        <v>82</v>
      </c>
      <c r="P7" s="114"/>
      <c r="Q7" s="115">
        <f t="shared" si="3"/>
        <v>42.504875295083657</v>
      </c>
      <c r="R7" s="114">
        <f t="shared" si="4"/>
        <v>73.927790422635795</v>
      </c>
      <c r="S7" s="114">
        <f t="shared" si="5"/>
        <v>77.977149394906149</v>
      </c>
      <c r="T7" s="116">
        <v>3</v>
      </c>
    </row>
    <row r="8" spans="1:20" x14ac:dyDescent="0.2">
      <c r="A8" s="112" t="s">
        <v>28</v>
      </c>
      <c r="B8" s="113">
        <v>34.027500000000003</v>
      </c>
      <c r="C8" s="113">
        <v>6.8274999999999997</v>
      </c>
      <c r="D8" s="114">
        <f t="shared" si="0"/>
        <v>27.200000000000003</v>
      </c>
      <c r="E8" s="114" t="s">
        <v>82</v>
      </c>
      <c r="F8" s="114"/>
      <c r="G8" s="113">
        <v>59.527500000000003</v>
      </c>
      <c r="H8" s="113">
        <v>58.112499999999997</v>
      </c>
      <c r="I8" s="114">
        <f t="shared" si="1"/>
        <v>-1.4150000000000063</v>
      </c>
      <c r="J8" s="114"/>
      <c r="K8" s="114"/>
      <c r="L8" s="113">
        <v>59.987499999999997</v>
      </c>
      <c r="M8" s="113">
        <v>97.5625</v>
      </c>
      <c r="N8" s="114">
        <f t="shared" si="2"/>
        <v>37.575000000000003</v>
      </c>
      <c r="O8" s="114" t="s">
        <v>82</v>
      </c>
      <c r="P8" s="114"/>
      <c r="Q8" s="115">
        <f t="shared" si="3"/>
        <v>38.513773222293409</v>
      </c>
      <c r="R8" s="114">
        <f t="shared" si="4"/>
        <v>62.638049593665357</v>
      </c>
      <c r="S8" s="114">
        <f t="shared" si="5"/>
        <v>70.655289010192064</v>
      </c>
      <c r="T8" s="116">
        <v>3</v>
      </c>
    </row>
    <row r="9" spans="1:20" x14ac:dyDescent="0.2">
      <c r="A9" s="112" t="s">
        <v>96</v>
      </c>
      <c r="B9" s="113">
        <v>38.332500000000003</v>
      </c>
      <c r="C9" s="113">
        <v>5.3</v>
      </c>
      <c r="D9" s="114">
        <f t="shared" si="0"/>
        <v>33.032500000000006</v>
      </c>
      <c r="E9" s="114" t="s">
        <v>82</v>
      </c>
      <c r="F9" s="114"/>
      <c r="G9" s="113">
        <v>61.322499999999998</v>
      </c>
      <c r="H9" s="113">
        <v>61.042499999999997</v>
      </c>
      <c r="I9" s="114">
        <f t="shared" si="1"/>
        <v>-0.28000000000000114</v>
      </c>
      <c r="J9" s="114"/>
      <c r="K9" s="114"/>
      <c r="L9" s="113">
        <v>65.462500000000006</v>
      </c>
      <c r="M9" s="113">
        <v>98.14</v>
      </c>
      <c r="N9" s="114">
        <f t="shared" si="2"/>
        <v>32.677499999999995</v>
      </c>
      <c r="O9" s="114" t="s">
        <v>82</v>
      </c>
      <c r="P9" s="114"/>
      <c r="Q9" s="115">
        <f t="shared" si="3"/>
        <v>33.296820868147535</v>
      </c>
      <c r="R9" s="114">
        <f t="shared" si="4"/>
        <v>49.917891922856583</v>
      </c>
      <c r="S9" s="114">
        <f t="shared" si="5"/>
        <v>61.08454988247621</v>
      </c>
      <c r="T9" s="116">
        <v>3</v>
      </c>
    </row>
    <row r="10" spans="1:20" x14ac:dyDescent="0.2">
      <c r="A10" s="112" t="s">
        <v>12</v>
      </c>
      <c r="B10" s="113">
        <v>37.747500000000002</v>
      </c>
      <c r="C10" s="113">
        <v>9.9075000000000006</v>
      </c>
      <c r="D10" s="114">
        <f t="shared" si="0"/>
        <v>27.840000000000003</v>
      </c>
      <c r="E10" s="114" t="s">
        <v>82</v>
      </c>
      <c r="F10" s="114"/>
      <c r="G10" s="113">
        <v>59.487499999999997</v>
      </c>
      <c r="H10" s="113">
        <v>61.18</v>
      </c>
      <c r="I10" s="114">
        <f t="shared" si="1"/>
        <v>1.6925000000000026</v>
      </c>
      <c r="J10" s="114"/>
      <c r="K10" s="114"/>
      <c r="L10" s="113">
        <v>47.172499999999999</v>
      </c>
      <c r="M10" s="113">
        <v>75.052499999999995</v>
      </c>
      <c r="N10" s="114">
        <f t="shared" si="2"/>
        <v>27.879999999999995</v>
      </c>
      <c r="O10" s="114" t="s">
        <v>82</v>
      </c>
      <c r="P10" s="114"/>
      <c r="Q10" s="115">
        <f t="shared" si="3"/>
        <v>37.147330202191796</v>
      </c>
      <c r="R10" s="114">
        <f t="shared" si="4"/>
        <v>59.102231172823139</v>
      </c>
      <c r="S10" s="114">
        <f t="shared" si="5"/>
        <v>68.148486419233421</v>
      </c>
      <c r="T10" s="116">
        <v>2</v>
      </c>
    </row>
    <row r="11" spans="1:20" x14ac:dyDescent="0.2">
      <c r="A11" s="112" t="s">
        <v>99</v>
      </c>
      <c r="B11" s="113">
        <v>37.397500000000001</v>
      </c>
      <c r="C11" s="113">
        <v>8.4</v>
      </c>
      <c r="D11" s="114">
        <f t="shared" si="0"/>
        <v>28.997500000000002</v>
      </c>
      <c r="E11" s="114" t="s">
        <v>82</v>
      </c>
      <c r="F11" s="114"/>
      <c r="G11" s="113">
        <v>59.982500000000002</v>
      </c>
      <c r="H11" s="113">
        <v>61.8125</v>
      </c>
      <c r="I11" s="114">
        <f t="shared" si="1"/>
        <v>1.8299999999999983</v>
      </c>
      <c r="J11" s="114"/>
      <c r="K11" s="114"/>
      <c r="L11" s="113">
        <v>54.524999999999999</v>
      </c>
      <c r="M11" s="113">
        <v>81.172499999999999</v>
      </c>
      <c r="N11" s="114">
        <f t="shared" si="2"/>
        <v>26.647500000000001</v>
      </c>
      <c r="O11" s="114" t="s">
        <v>82</v>
      </c>
      <c r="P11" s="114"/>
      <c r="Q11" s="115">
        <f t="shared" si="3"/>
        <v>32.8282361637254</v>
      </c>
      <c r="R11" s="114">
        <f t="shared" si="4"/>
        <v>48.872077028885833</v>
      </c>
      <c r="S11" s="114">
        <f t="shared" si="5"/>
        <v>60.224909682446757</v>
      </c>
      <c r="T11" s="116">
        <v>2</v>
      </c>
    </row>
    <row r="12" spans="1:20" x14ac:dyDescent="0.2">
      <c r="A12" s="112" t="s">
        <v>101</v>
      </c>
      <c r="B12" s="113">
        <v>25.607500000000002</v>
      </c>
      <c r="C12" s="113">
        <v>6.6475</v>
      </c>
      <c r="D12" s="114">
        <f t="shared" si="0"/>
        <v>18.96</v>
      </c>
      <c r="E12" s="114" t="s">
        <v>82</v>
      </c>
      <c r="F12" s="114"/>
      <c r="G12" s="113">
        <v>60.967500000000001</v>
      </c>
      <c r="H12" s="113">
        <v>61.25</v>
      </c>
      <c r="I12" s="114">
        <f t="shared" si="1"/>
        <v>0.28249999999999886</v>
      </c>
      <c r="J12" s="114"/>
      <c r="K12" s="114"/>
      <c r="L12" s="113">
        <v>70.147499999999994</v>
      </c>
      <c r="M12" s="113">
        <v>93.59</v>
      </c>
      <c r="N12" s="114">
        <f t="shared" si="2"/>
        <v>23.44250000000001</v>
      </c>
      <c r="O12" s="114" t="s">
        <v>82</v>
      </c>
      <c r="P12" s="114"/>
      <c r="Q12" s="115">
        <f t="shared" si="3"/>
        <v>25.048082060049161</v>
      </c>
      <c r="R12" s="114">
        <f t="shared" si="4"/>
        <v>33.418867386578299</v>
      </c>
      <c r="S12" s="114">
        <f t="shared" si="5"/>
        <v>45.951859011294097</v>
      </c>
      <c r="T12" s="116">
        <v>2</v>
      </c>
    </row>
    <row r="13" spans="1:20" x14ac:dyDescent="0.2">
      <c r="A13" s="112" t="s">
        <v>6</v>
      </c>
      <c r="B13" s="113">
        <v>41.65</v>
      </c>
      <c r="C13" s="113">
        <v>4.78</v>
      </c>
      <c r="D13" s="114">
        <f t="shared" si="0"/>
        <v>36.869999999999997</v>
      </c>
      <c r="E13" s="114" t="s">
        <v>82</v>
      </c>
      <c r="F13" s="114"/>
      <c r="G13" s="113">
        <v>60.192500000000003</v>
      </c>
      <c r="H13" s="113">
        <v>61.707500000000003</v>
      </c>
      <c r="I13" s="114">
        <f t="shared" si="1"/>
        <v>1.5150000000000006</v>
      </c>
      <c r="J13" s="114"/>
      <c r="K13" s="114"/>
      <c r="L13" s="113">
        <v>53.4</v>
      </c>
      <c r="M13" s="113">
        <v>74.767499999999998</v>
      </c>
      <c r="N13" s="114">
        <f t="shared" si="2"/>
        <v>21.3675</v>
      </c>
      <c r="O13" s="114" t="s">
        <v>82</v>
      </c>
      <c r="P13" s="114"/>
      <c r="Q13" s="115">
        <f t="shared" si="3"/>
        <v>28.578593640284883</v>
      </c>
      <c r="R13" s="114">
        <f t="shared" si="4"/>
        <v>40.014044943820224</v>
      </c>
      <c r="S13" s="114">
        <f t="shared" si="5"/>
        <v>52.428744945466676</v>
      </c>
      <c r="T13" s="116">
        <v>2</v>
      </c>
    </row>
    <row r="14" spans="1:20" x14ac:dyDescent="0.2">
      <c r="A14" s="112" t="s">
        <v>98</v>
      </c>
      <c r="B14" s="113">
        <v>21.302499999999998</v>
      </c>
      <c r="C14" s="113">
        <v>5.4874999999999998</v>
      </c>
      <c r="D14" s="114">
        <f t="shared" si="0"/>
        <v>15.814999999999998</v>
      </c>
      <c r="E14" s="114" t="s">
        <v>82</v>
      </c>
      <c r="F14" s="114"/>
      <c r="G14" s="113">
        <v>60.5075</v>
      </c>
      <c r="H14" s="113">
        <v>59.662500000000001</v>
      </c>
      <c r="I14" s="114">
        <f t="shared" si="1"/>
        <v>-0.84499999999999886</v>
      </c>
      <c r="J14" s="114"/>
      <c r="K14" s="114"/>
      <c r="L14" s="113">
        <v>84.034999999999997</v>
      </c>
      <c r="M14" s="113">
        <v>98.962500000000006</v>
      </c>
      <c r="N14" s="114">
        <f t="shared" si="2"/>
        <v>14.927500000000009</v>
      </c>
      <c r="O14" s="114" t="s">
        <v>82</v>
      </c>
      <c r="P14" s="114"/>
      <c r="Q14" s="115">
        <f t="shared" si="3"/>
        <v>15.083996463306818</v>
      </c>
      <c r="R14" s="114">
        <f t="shared" si="4"/>
        <v>17.763431903373604</v>
      </c>
      <c r="S14" s="114">
        <f t="shared" si="5"/>
        <v>27.67228553256238</v>
      </c>
      <c r="T14" s="116">
        <v>2</v>
      </c>
    </row>
    <row r="15" spans="1:20" x14ac:dyDescent="0.2">
      <c r="A15" s="112" t="s">
        <v>97</v>
      </c>
      <c r="B15" s="113">
        <v>25.677499999999998</v>
      </c>
      <c r="C15" s="113">
        <v>6.2149999999999999</v>
      </c>
      <c r="D15" s="114">
        <f t="shared" si="0"/>
        <v>19.462499999999999</v>
      </c>
      <c r="E15" s="114" t="s">
        <v>82</v>
      </c>
      <c r="F15" s="114"/>
      <c r="G15" s="113">
        <v>61.107500000000002</v>
      </c>
      <c r="H15" s="113">
        <v>61.002499999999998</v>
      </c>
      <c r="I15" s="114">
        <f t="shared" si="1"/>
        <v>-0.10500000000000398</v>
      </c>
      <c r="J15" s="114"/>
      <c r="K15" s="114"/>
      <c r="L15" s="113">
        <v>67.855000000000004</v>
      </c>
      <c r="M15" s="113">
        <v>81.1875</v>
      </c>
      <c r="N15" s="114">
        <f t="shared" si="2"/>
        <v>13.332499999999996</v>
      </c>
      <c r="O15" s="114"/>
      <c r="P15" s="114"/>
      <c r="Q15" s="115">
        <f t="shared" si="3"/>
        <v>16.421862971516546</v>
      </c>
      <c r="R15" s="114">
        <f t="shared" si="4"/>
        <v>19.648515216269978</v>
      </c>
      <c r="S15" s="114">
        <f t="shared" si="5"/>
        <v>30.126663197638791</v>
      </c>
      <c r="T15" s="116">
        <v>1</v>
      </c>
    </row>
    <row r="16" spans="1:20" x14ac:dyDescent="0.2">
      <c r="A16" s="112" t="s">
        <v>100</v>
      </c>
      <c r="B16" s="113">
        <v>18.725000000000001</v>
      </c>
      <c r="C16" s="113">
        <v>5.8475000000000001</v>
      </c>
      <c r="D16" s="114">
        <f t="shared" si="0"/>
        <v>12.877500000000001</v>
      </c>
      <c r="E16" s="114" t="s">
        <v>82</v>
      </c>
      <c r="F16" s="114"/>
      <c r="G16" s="113">
        <v>60.44</v>
      </c>
      <c r="H16" s="113">
        <v>59.067500000000003</v>
      </c>
      <c r="I16" s="114">
        <f t="shared" si="1"/>
        <v>-1.3724999999999952</v>
      </c>
      <c r="J16" s="114"/>
      <c r="K16" s="114"/>
      <c r="L16" s="113">
        <v>68.215000000000003</v>
      </c>
      <c r="M16" s="113">
        <v>80.67</v>
      </c>
      <c r="N16" s="114">
        <f t="shared" si="2"/>
        <v>12.454999999999998</v>
      </c>
      <c r="O16" s="114"/>
      <c r="P16" s="114"/>
      <c r="Q16" s="115">
        <f t="shared" si="3"/>
        <v>15.439444651047474</v>
      </c>
      <c r="R16" s="114">
        <f t="shared" si="4"/>
        <v>18.258447555522974</v>
      </c>
      <c r="S16" s="114">
        <f t="shared" si="5"/>
        <v>28.32437158728391</v>
      </c>
      <c r="T16" s="116">
        <v>1</v>
      </c>
    </row>
    <row r="17" spans="1:20" x14ac:dyDescent="0.2">
      <c r="A17" s="112" t="s">
        <v>93</v>
      </c>
      <c r="B17" s="113">
        <v>27.195</v>
      </c>
      <c r="C17" s="113">
        <v>9.2974999999999994</v>
      </c>
      <c r="D17" s="114">
        <f t="shared" si="0"/>
        <v>17.897500000000001</v>
      </c>
      <c r="E17" s="114" t="s">
        <v>82</v>
      </c>
      <c r="F17" s="114"/>
      <c r="G17" s="113">
        <v>60.76</v>
      </c>
      <c r="H17" s="113">
        <v>61.177500000000002</v>
      </c>
      <c r="I17" s="114">
        <f t="shared" si="1"/>
        <v>0.41750000000000398</v>
      </c>
      <c r="J17" s="114"/>
      <c r="K17" s="114"/>
      <c r="L17" s="113">
        <v>57.344999999999999</v>
      </c>
      <c r="M17" s="113">
        <v>63.585000000000001</v>
      </c>
      <c r="N17" s="114">
        <f t="shared" si="2"/>
        <v>6.240000000000002</v>
      </c>
      <c r="O17" s="114"/>
      <c r="P17" s="114"/>
      <c r="Q17" s="115">
        <f t="shared" si="3"/>
        <v>9.8136352913423011</v>
      </c>
      <c r="R17" s="114">
        <f t="shared" si="4"/>
        <v>10.881506670154332</v>
      </c>
      <c r="S17" s="114">
        <f t="shared" si="5"/>
        <v>18.003565471197454</v>
      </c>
      <c r="T17" s="116">
        <v>1</v>
      </c>
    </row>
    <row r="18" spans="1:20" x14ac:dyDescent="0.2">
      <c r="A18" s="117" t="s">
        <v>95</v>
      </c>
      <c r="B18" s="113">
        <v>13.2675</v>
      </c>
      <c r="C18" s="113">
        <v>5.6224999999999996</v>
      </c>
      <c r="D18" s="114">
        <f t="shared" si="0"/>
        <v>7.6450000000000005</v>
      </c>
      <c r="E18" s="114"/>
      <c r="F18" s="114"/>
      <c r="G18" s="113">
        <v>57.552500000000002</v>
      </c>
      <c r="H18" s="113">
        <v>57.057499999999997</v>
      </c>
      <c r="I18" s="114">
        <f t="shared" si="1"/>
        <v>-0.49500000000000455</v>
      </c>
      <c r="J18" s="114"/>
      <c r="K18" s="114"/>
      <c r="L18" s="113">
        <v>92.602500000000006</v>
      </c>
      <c r="M18" s="113">
        <v>97.625</v>
      </c>
      <c r="N18" s="114">
        <f t="shared" si="2"/>
        <v>5.0224999999999937</v>
      </c>
      <c r="O18" s="114"/>
      <c r="P18" s="114"/>
      <c r="Q18" s="115">
        <f t="shared" si="3"/>
        <v>5.1446862996158709</v>
      </c>
      <c r="R18" s="114">
        <f t="shared" si="4"/>
        <v>5.4237196619961594</v>
      </c>
      <c r="S18" s="114">
        <f t="shared" si="5"/>
        <v>9.4381637256908935</v>
      </c>
      <c r="T18" s="116">
        <v>1</v>
      </c>
    </row>
    <row r="19" spans="1:20" x14ac:dyDescent="0.2">
      <c r="A19" s="112" t="s">
        <v>26</v>
      </c>
      <c r="B19" s="113">
        <v>17.03</v>
      </c>
      <c r="C19" s="113">
        <v>8.5325000000000006</v>
      </c>
      <c r="D19" s="114">
        <f t="shared" si="0"/>
        <v>8.4975000000000005</v>
      </c>
      <c r="E19" s="114" t="s">
        <v>82</v>
      </c>
      <c r="F19" s="114"/>
      <c r="G19" s="113">
        <v>62.344999999999999</v>
      </c>
      <c r="H19" s="113">
        <v>62.452500000000001</v>
      </c>
      <c r="I19" s="114">
        <f t="shared" si="1"/>
        <v>0.10750000000000171</v>
      </c>
      <c r="J19" s="114"/>
      <c r="K19" s="114"/>
      <c r="L19" s="113">
        <v>82.73</v>
      </c>
      <c r="M19" s="113">
        <v>83.807500000000005</v>
      </c>
      <c r="N19" s="114">
        <f t="shared" si="2"/>
        <v>1.0775000000000006</v>
      </c>
      <c r="O19" s="114"/>
      <c r="P19" s="114"/>
      <c r="Q19" s="115">
        <f t="shared" si="3"/>
        <v>1.2856844554484987</v>
      </c>
      <c r="R19" s="114">
        <f t="shared" si="4"/>
        <v>1.3024295902332896</v>
      </c>
      <c r="S19" s="114">
        <f t="shared" si="5"/>
        <v>2.3586472883691076</v>
      </c>
      <c r="T19" s="116">
        <v>1</v>
      </c>
    </row>
    <row r="20" spans="1:20" x14ac:dyDescent="0.2">
      <c r="A20" s="112" t="s">
        <v>94</v>
      </c>
      <c r="B20" s="113">
        <v>17.504999999999999</v>
      </c>
      <c r="C20" s="113">
        <v>6.8624999999999998</v>
      </c>
      <c r="D20" s="114">
        <f t="shared" si="0"/>
        <v>10.642499999999998</v>
      </c>
      <c r="E20" s="114" t="s">
        <v>82</v>
      </c>
      <c r="F20" s="114"/>
      <c r="G20" s="113">
        <v>59.982500000000002</v>
      </c>
      <c r="H20" s="113">
        <v>60.017499999999998</v>
      </c>
      <c r="I20" s="114">
        <f t="shared" si="1"/>
        <v>3.4999999999996589E-2</v>
      </c>
      <c r="J20" s="114"/>
      <c r="K20" s="114"/>
      <c r="L20" s="113">
        <v>89.897499999999994</v>
      </c>
      <c r="M20" s="113">
        <v>90.782499999999999</v>
      </c>
      <c r="N20" s="114">
        <f t="shared" si="2"/>
        <v>0.88500000000000512</v>
      </c>
      <c r="O20" s="114"/>
      <c r="P20" s="114"/>
      <c r="Q20" s="115">
        <f t="shared" si="3"/>
        <v>0.97485748905351255</v>
      </c>
      <c r="R20" s="114">
        <f t="shared" si="4"/>
        <v>0.9844545176451015</v>
      </c>
      <c r="S20" s="114">
        <f t="shared" si="5"/>
        <v>1.7884209172461991</v>
      </c>
      <c r="T20" s="116">
        <v>1</v>
      </c>
    </row>
    <row r="21" spans="1:20" ht="15.75" thickBot="1" x14ac:dyDescent="0.25">
      <c r="A21" s="144" t="s">
        <v>27</v>
      </c>
      <c r="B21" s="118">
        <v>4.95</v>
      </c>
      <c r="C21" s="118">
        <v>4.1875</v>
      </c>
      <c r="D21" s="119">
        <f t="shared" si="0"/>
        <v>0.76250000000000018</v>
      </c>
      <c r="E21" s="119"/>
      <c r="F21" s="119"/>
      <c r="G21" s="118">
        <v>61.6</v>
      </c>
      <c r="H21" s="118">
        <v>61.712499999999999</v>
      </c>
      <c r="I21" s="119">
        <f t="shared" si="1"/>
        <v>0.11249999999999716</v>
      </c>
      <c r="J21" s="119" t="s">
        <v>82</v>
      </c>
      <c r="K21" s="119"/>
      <c r="L21" s="118">
        <v>82.372500000000002</v>
      </c>
      <c r="M21" s="118">
        <v>79.924999999999997</v>
      </c>
      <c r="N21" s="119">
        <f t="shared" si="2"/>
        <v>-2.4475000000000051</v>
      </c>
      <c r="O21" s="119"/>
      <c r="P21" s="119"/>
      <c r="Q21" s="145">
        <f t="shared" si="3"/>
        <v>-3.062245855489528</v>
      </c>
      <c r="R21" s="119">
        <f t="shared" si="4"/>
        <v>-2.9712586117939908</v>
      </c>
      <c r="S21" s="119">
        <f t="shared" si="5"/>
        <v>-5.6178309170350227</v>
      </c>
      <c r="T21" s="125">
        <v>1</v>
      </c>
    </row>
    <row r="22" spans="1:20" x14ac:dyDescent="0.2">
      <c r="A22" s="120" t="s">
        <v>83</v>
      </c>
      <c r="B22" s="121">
        <f>AVERAGE(B6:B21)</f>
        <v>30.894375</v>
      </c>
      <c r="C22" s="121">
        <f>AVERAGE(C6:C21)</f>
        <v>6.7828124999999995</v>
      </c>
      <c r="D22" s="121">
        <f t="shared" ref="D22:S22" si="6">AVERAGE(D6:D21)</f>
        <v>24.111562499999994</v>
      </c>
      <c r="E22" s="121" t="s">
        <v>82</v>
      </c>
      <c r="F22" s="121" t="e">
        <f t="shared" si="6"/>
        <v>#DIV/0!</v>
      </c>
      <c r="G22" s="121">
        <f t="shared" si="6"/>
        <v>60.070156249999997</v>
      </c>
      <c r="H22" s="121">
        <f t="shared" si="6"/>
        <v>60.563593750000003</v>
      </c>
      <c r="I22" s="121">
        <f t="shared" si="6"/>
        <v>0.49343749999999931</v>
      </c>
      <c r="J22" s="121"/>
      <c r="K22" s="121" t="e">
        <f t="shared" si="6"/>
        <v>#DIV/0!</v>
      </c>
      <c r="L22" s="121">
        <f t="shared" si="6"/>
        <v>66.617968750000003</v>
      </c>
      <c r="M22" s="121">
        <f t="shared" si="6"/>
        <v>85.579374999999999</v>
      </c>
      <c r="N22" s="121">
        <f t="shared" si="6"/>
        <v>18.96140625</v>
      </c>
      <c r="O22" s="121" t="s">
        <v>82</v>
      </c>
      <c r="P22" s="121" t="e">
        <f t="shared" si="6"/>
        <v>#DIV/0!</v>
      </c>
      <c r="Q22" s="121">
        <f t="shared" si="6"/>
        <v>22.095564497778195</v>
      </c>
      <c r="R22" s="121">
        <f t="shared" si="6"/>
        <v>34.937989201613782</v>
      </c>
      <c r="S22" s="121">
        <f t="shared" si="6"/>
        <v>40.535329696810564</v>
      </c>
      <c r="T22" s="122"/>
    </row>
    <row r="23" spans="1:20" ht="15.75" thickBot="1" x14ac:dyDescent="0.25">
      <c r="A23" s="123" t="s">
        <v>102</v>
      </c>
      <c r="B23" s="124">
        <f>AVERAGE(B7:B21)</f>
        <v>26.287500000000005</v>
      </c>
      <c r="C23" s="124">
        <f t="shared" ref="C23:S23" si="7">AVERAGE(C7:C21)</f>
        <v>6.7119999999999997</v>
      </c>
      <c r="D23" s="124">
        <f t="shared" si="7"/>
        <v>19.575499999999998</v>
      </c>
      <c r="E23" s="124" t="s">
        <v>82</v>
      </c>
      <c r="F23" s="124" t="e">
        <f t="shared" si="7"/>
        <v>#DIV/0!</v>
      </c>
      <c r="G23" s="124">
        <f t="shared" si="7"/>
        <v>60.327500000000008</v>
      </c>
      <c r="H23" s="124">
        <f t="shared" si="7"/>
        <v>60.496500000000005</v>
      </c>
      <c r="I23" s="124">
        <f t="shared" si="7"/>
        <v>0.16899999999999929</v>
      </c>
      <c r="J23" s="124"/>
      <c r="K23" s="124" t="e">
        <f t="shared" si="7"/>
        <v>#DIV/0!</v>
      </c>
      <c r="L23" s="124">
        <f t="shared" si="7"/>
        <v>68.784333333333336</v>
      </c>
      <c r="M23" s="124">
        <f t="shared" si="7"/>
        <v>86.283999999999978</v>
      </c>
      <c r="N23" s="124">
        <f t="shared" si="7"/>
        <v>17.499666666666666</v>
      </c>
      <c r="O23" s="124" t="s">
        <v>82</v>
      </c>
      <c r="P23" s="124" t="e">
        <f t="shared" si="7"/>
        <v>#DIV/0!</v>
      </c>
      <c r="Q23" s="124">
        <f t="shared" si="7"/>
        <v>19.934642214507825</v>
      </c>
      <c r="R23" s="124">
        <f t="shared" si="7"/>
        <v>29.278813264977785</v>
      </c>
      <c r="S23" s="124">
        <f t="shared" si="7"/>
        <v>36.571018343264612</v>
      </c>
      <c r="T23" s="125"/>
    </row>
    <row r="24" spans="1:20" x14ac:dyDescent="0.2">
      <c r="A24" s="126" t="s">
        <v>84</v>
      </c>
      <c r="B24" s="166">
        <v>0.94</v>
      </c>
      <c r="C24" s="167"/>
      <c r="D24" s="127"/>
      <c r="E24" s="127"/>
      <c r="F24" s="127"/>
      <c r="G24" s="166">
        <v>0.49</v>
      </c>
      <c r="H24" s="167"/>
      <c r="I24" s="127"/>
      <c r="J24" s="127"/>
      <c r="K24" s="127"/>
      <c r="L24" s="166">
        <v>0.77</v>
      </c>
      <c r="M24" s="167"/>
      <c r="N24" s="127"/>
      <c r="O24" s="127"/>
      <c r="P24" s="127"/>
      <c r="Q24" s="128"/>
      <c r="R24" s="127"/>
      <c r="S24" s="127"/>
      <c r="T24" s="129"/>
    </row>
    <row r="25" spans="1:20" x14ac:dyDescent="0.2">
      <c r="A25" s="130" t="s">
        <v>85</v>
      </c>
      <c r="B25" s="170">
        <v>30.17</v>
      </c>
      <c r="C25" s="171"/>
      <c r="D25" s="131"/>
      <c r="E25" s="131"/>
      <c r="F25" s="131"/>
      <c r="G25" s="170">
        <v>2.92</v>
      </c>
      <c r="H25" s="171"/>
      <c r="I25" s="131"/>
      <c r="J25" s="131"/>
      <c r="K25" s="131"/>
      <c r="L25" s="170">
        <v>13.92</v>
      </c>
      <c r="M25" s="171"/>
      <c r="N25" s="131"/>
      <c r="O25" s="131"/>
      <c r="P25" s="131"/>
      <c r="Q25" s="132"/>
      <c r="R25" s="131"/>
      <c r="S25" s="131"/>
      <c r="T25" s="133"/>
    </row>
    <row r="26" spans="1:20" x14ac:dyDescent="0.2">
      <c r="A26" s="130" t="s">
        <v>86</v>
      </c>
      <c r="B26" s="170" t="s">
        <v>87</v>
      </c>
      <c r="C26" s="171"/>
      <c r="D26" s="131"/>
      <c r="E26" s="131"/>
      <c r="F26" s="131"/>
      <c r="G26" s="170" t="s">
        <v>87</v>
      </c>
      <c r="H26" s="171"/>
      <c r="I26" s="131"/>
      <c r="J26" s="131"/>
      <c r="K26" s="131"/>
      <c r="L26" s="170" t="s">
        <v>87</v>
      </c>
      <c r="M26" s="171"/>
      <c r="N26" s="131"/>
      <c r="O26" s="131"/>
      <c r="P26" s="131"/>
      <c r="Q26" s="132"/>
      <c r="R26" s="131"/>
      <c r="S26" s="131"/>
      <c r="T26" s="133"/>
    </row>
    <row r="27" spans="1:20" ht="15.75" thickBot="1" x14ac:dyDescent="0.25">
      <c r="A27" s="134" t="s">
        <v>88</v>
      </c>
      <c r="B27" s="168">
        <v>7.98</v>
      </c>
      <c r="C27" s="168"/>
      <c r="D27" s="135"/>
      <c r="E27" s="135"/>
      <c r="F27" s="135"/>
      <c r="G27" s="169">
        <v>2.46</v>
      </c>
      <c r="H27" s="169"/>
      <c r="I27" s="135"/>
      <c r="J27" s="135"/>
      <c r="K27" s="135"/>
      <c r="L27" s="169">
        <v>14.91</v>
      </c>
      <c r="M27" s="169"/>
      <c r="N27" s="135"/>
      <c r="O27" s="135"/>
      <c r="P27" s="135"/>
      <c r="Q27" s="135"/>
      <c r="R27" s="135"/>
      <c r="S27" s="136"/>
      <c r="T27" s="137"/>
    </row>
    <row r="28" spans="1:20" x14ac:dyDescent="0.2">
      <c r="A28" s="142" t="s">
        <v>89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9"/>
    </row>
    <row r="29" spans="1:20" x14ac:dyDescent="0.2">
      <c r="A29" s="143" t="s">
        <v>105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9"/>
    </row>
    <row r="30" spans="1:20" x14ac:dyDescent="0.2">
      <c r="A30" s="143" t="s">
        <v>106</v>
      </c>
    </row>
    <row r="31" spans="1:20" x14ac:dyDescent="0.2">
      <c r="A31" s="89"/>
    </row>
    <row r="32" spans="1:20" x14ac:dyDescent="0.2">
      <c r="A32" s="89"/>
    </row>
  </sheetData>
  <sortState ref="A9:T21">
    <sortCondition descending="1" ref="N9:N21"/>
  </sortState>
  <mergeCells count="15">
    <mergeCell ref="B27:C27"/>
    <mergeCell ref="G27:H27"/>
    <mergeCell ref="L27:M27"/>
    <mergeCell ref="B25:C25"/>
    <mergeCell ref="G25:H25"/>
    <mergeCell ref="L25:M25"/>
    <mergeCell ref="B26:C26"/>
    <mergeCell ref="G26:H26"/>
    <mergeCell ref="L26:M26"/>
    <mergeCell ref="B4:E4"/>
    <mergeCell ref="G4:J4"/>
    <mergeCell ref="L4:O4"/>
    <mergeCell ref="B24:C24"/>
    <mergeCell ref="G24:H24"/>
    <mergeCell ref="L24:M24"/>
  </mergeCells>
  <pageMargins left="0.6" right="0.3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Summary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Chen, Xianming</cp:lastModifiedBy>
  <cp:lastPrinted>2016-12-09T01:36:34Z</cp:lastPrinted>
  <dcterms:created xsi:type="dcterms:W3CDTF">2016-09-23T15:41:36Z</dcterms:created>
  <dcterms:modified xsi:type="dcterms:W3CDTF">2016-12-09T03:01:28Z</dcterms:modified>
</cp:coreProperties>
</file>