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3725"/>
  </bookViews>
  <sheets>
    <sheet name="Data" sheetId="1" r:id="rId1"/>
    <sheet name="Summary" sheetId="2" r:id="rId2"/>
    <sheet name="Sheet3" sheetId="3" r:id="rId3"/>
  </sheets>
  <definedNames>
    <definedName name="_xlnm.Print_Titles" localSheetId="0">Data!$17:$20</definedName>
  </definedNames>
  <calcPr calcId="145621"/>
</workbook>
</file>

<file path=xl/calcChain.xml><?xml version="1.0" encoding="utf-8"?>
<calcChain xmlns="http://schemas.openxmlformats.org/spreadsheetml/2006/main">
  <c r="C31" i="2" l="1"/>
  <c r="D31" i="2"/>
  <c r="F31" i="2"/>
  <c r="G31" i="2"/>
  <c r="H31" i="2"/>
  <c r="I31" i="2"/>
  <c r="K31" i="2"/>
  <c r="L31" i="2"/>
  <c r="M31" i="2"/>
  <c r="N31" i="2"/>
  <c r="P31" i="2"/>
  <c r="Q31" i="2"/>
  <c r="R31" i="2"/>
  <c r="S31" i="2"/>
  <c r="B31" i="2"/>
  <c r="R11" i="2"/>
  <c r="R29" i="2"/>
  <c r="R20" i="2"/>
  <c r="R13" i="2"/>
  <c r="R24" i="2"/>
  <c r="R27" i="2"/>
  <c r="R12" i="2"/>
  <c r="Q11" i="2"/>
  <c r="Q29" i="2"/>
  <c r="Q20" i="2"/>
  <c r="Q13" i="2"/>
  <c r="Q24" i="2"/>
  <c r="Q27" i="2"/>
  <c r="Q12" i="2"/>
  <c r="N11" i="2"/>
  <c r="N29" i="2"/>
  <c r="N20" i="2"/>
  <c r="N13" i="2"/>
  <c r="N24" i="2"/>
  <c r="N27" i="2"/>
  <c r="N12" i="2"/>
  <c r="I11" i="2"/>
  <c r="I29" i="2"/>
  <c r="I20" i="2"/>
  <c r="I13" i="2"/>
  <c r="I24" i="2"/>
  <c r="I27" i="2"/>
  <c r="I12" i="2"/>
  <c r="D11" i="2"/>
  <c r="D29" i="2"/>
  <c r="D20" i="2"/>
  <c r="D13" i="2"/>
  <c r="D24" i="2"/>
  <c r="D27" i="2"/>
  <c r="D12" i="2"/>
  <c r="P30" i="2"/>
  <c r="M30" i="2"/>
  <c r="L30" i="2"/>
  <c r="K30" i="2"/>
  <c r="H30" i="2"/>
  <c r="G30" i="2"/>
  <c r="F30" i="2"/>
  <c r="C30" i="2"/>
  <c r="B30" i="2"/>
  <c r="R25" i="2"/>
  <c r="Q25" i="2"/>
  <c r="N25" i="2"/>
  <c r="I25" i="2"/>
  <c r="D25" i="2"/>
  <c r="R15" i="2"/>
  <c r="Q15" i="2"/>
  <c r="N15" i="2"/>
  <c r="I15" i="2"/>
  <c r="D15" i="2"/>
  <c r="R28" i="2"/>
  <c r="Q28" i="2"/>
  <c r="N28" i="2"/>
  <c r="I28" i="2"/>
  <c r="D28" i="2"/>
  <c r="R19" i="2"/>
  <c r="Q19" i="2"/>
  <c r="N19" i="2"/>
  <c r="I19" i="2"/>
  <c r="D19" i="2"/>
  <c r="R26" i="2"/>
  <c r="Q26" i="2"/>
  <c r="N26" i="2"/>
  <c r="I26" i="2"/>
  <c r="D26" i="2"/>
  <c r="R21" i="2"/>
  <c r="Q21" i="2"/>
  <c r="N21" i="2"/>
  <c r="I21" i="2"/>
  <c r="D21" i="2"/>
  <c r="R14" i="2"/>
  <c r="Q14" i="2"/>
  <c r="N14" i="2"/>
  <c r="I14" i="2"/>
  <c r="D14" i="2"/>
  <c r="R9" i="2"/>
  <c r="Q9" i="2"/>
  <c r="N9" i="2"/>
  <c r="I9" i="2"/>
  <c r="D9" i="2"/>
  <c r="R23" i="2"/>
  <c r="Q23" i="2"/>
  <c r="N23" i="2"/>
  <c r="I23" i="2"/>
  <c r="D23" i="2"/>
  <c r="R22" i="2"/>
  <c r="Q22" i="2"/>
  <c r="N22" i="2"/>
  <c r="I22" i="2"/>
  <c r="D22" i="2"/>
  <c r="R17" i="2"/>
  <c r="Q17" i="2"/>
  <c r="N17" i="2"/>
  <c r="I17" i="2"/>
  <c r="D17" i="2"/>
  <c r="R16" i="2"/>
  <c r="Q16" i="2"/>
  <c r="N16" i="2"/>
  <c r="I16" i="2"/>
  <c r="D16" i="2"/>
  <c r="R18" i="2"/>
  <c r="Q18" i="2"/>
  <c r="N18" i="2"/>
  <c r="I18" i="2"/>
  <c r="D18" i="2"/>
  <c r="R10" i="2"/>
  <c r="Q10" i="2"/>
  <c r="N10" i="2"/>
  <c r="I10" i="2"/>
  <c r="D10" i="2"/>
  <c r="R7" i="2"/>
  <c r="Q7" i="2"/>
  <c r="N7" i="2"/>
  <c r="I7" i="2"/>
  <c r="D7" i="2"/>
  <c r="R8" i="2"/>
  <c r="Q8" i="2"/>
  <c r="N8" i="2"/>
  <c r="I8" i="2"/>
  <c r="D8" i="2"/>
  <c r="R6" i="2"/>
  <c r="Q6" i="2"/>
  <c r="N6" i="2"/>
  <c r="I6" i="2"/>
  <c r="D6" i="2"/>
  <c r="S24" i="2" l="1"/>
  <c r="S11" i="2"/>
  <c r="S13" i="2"/>
  <c r="S29" i="2"/>
  <c r="S12" i="2"/>
  <c r="S20" i="2"/>
  <c r="S27" i="2"/>
  <c r="S23" i="2"/>
  <c r="S6" i="2"/>
  <c r="S10" i="2"/>
  <c r="N30" i="2"/>
  <c r="S7" i="2"/>
  <c r="S16" i="2"/>
  <c r="S22" i="2"/>
  <c r="S8" i="2"/>
  <c r="S18" i="2"/>
  <c r="S17" i="2"/>
  <c r="D30" i="2"/>
  <c r="I30" i="2"/>
  <c r="S14" i="2"/>
  <c r="S26" i="2"/>
  <c r="S25" i="2"/>
  <c r="Q30" i="2"/>
  <c r="S30" i="2" s="1"/>
  <c r="S15" i="2"/>
  <c r="S21" i="2"/>
  <c r="S28" i="2"/>
  <c r="S19" i="2"/>
  <c r="R30" i="2"/>
  <c r="S9" i="2"/>
</calcChain>
</file>

<file path=xl/sharedStrings.xml><?xml version="1.0" encoding="utf-8"?>
<sst xmlns="http://schemas.openxmlformats.org/spreadsheetml/2006/main" count="918" uniqueCount="139">
  <si>
    <t>STAND</t>
  </si>
  <si>
    <t>STRIPE RUST</t>
  </si>
  <si>
    <t>PLOT</t>
  </si>
  <si>
    <t>YIELD</t>
  </si>
  <si>
    <t>CVR</t>
  </si>
  <si>
    <t>CULTIVAR</t>
  </si>
  <si>
    <t>NO.</t>
  </si>
  <si>
    <t>FTRT</t>
  </si>
  <si>
    <t>REP</t>
  </si>
  <si>
    <t>%</t>
  </si>
  <si>
    <t>IT</t>
  </si>
  <si>
    <t>(FT)</t>
  </si>
  <si>
    <t>GR/PLOT</t>
  </si>
  <si>
    <t>PS279</t>
  </si>
  <si>
    <t>1</t>
  </si>
  <si>
    <t>C</t>
  </si>
  <si>
    <t>F</t>
  </si>
  <si>
    <t>Whetstone</t>
  </si>
  <si>
    <t>2</t>
  </si>
  <si>
    <t>ORCF-102</t>
  </si>
  <si>
    <t>3</t>
  </si>
  <si>
    <t>Farnum</t>
  </si>
  <si>
    <t>4</t>
  </si>
  <si>
    <t>ORCF-103</t>
  </si>
  <si>
    <t>5</t>
  </si>
  <si>
    <t>Puma</t>
  </si>
  <si>
    <t>6</t>
  </si>
  <si>
    <t>ELTAN</t>
  </si>
  <si>
    <t>7</t>
  </si>
  <si>
    <t>MADSEN</t>
  </si>
  <si>
    <t>8</t>
  </si>
  <si>
    <t>Jasper (WA8169)</t>
  </si>
  <si>
    <t>9</t>
  </si>
  <si>
    <t>Norwest 553</t>
  </si>
  <si>
    <t>10</t>
  </si>
  <si>
    <t>Otto</t>
  </si>
  <si>
    <t>11</t>
  </si>
  <si>
    <t>Skiles</t>
  </si>
  <si>
    <t>12</t>
  </si>
  <si>
    <t>BRUEHL</t>
  </si>
  <si>
    <t>13</t>
  </si>
  <si>
    <t>LCS-Azimut</t>
  </si>
  <si>
    <t>14</t>
  </si>
  <si>
    <t>Xerpha</t>
  </si>
  <si>
    <t>15</t>
  </si>
  <si>
    <t>ARS-Crescent</t>
  </si>
  <si>
    <t>16</t>
  </si>
  <si>
    <t>Keldin</t>
  </si>
  <si>
    <t>17</t>
  </si>
  <si>
    <t>WB-Arrowhead</t>
  </si>
  <si>
    <t>18</t>
  </si>
  <si>
    <t>AP700CL</t>
  </si>
  <si>
    <t>19</t>
  </si>
  <si>
    <t>ARS-Selbu</t>
  </si>
  <si>
    <t>20</t>
  </si>
  <si>
    <t>WB 523</t>
  </si>
  <si>
    <t>21</t>
  </si>
  <si>
    <t>ARS-Crystal</t>
  </si>
  <si>
    <t>22</t>
  </si>
  <si>
    <t>Cara</t>
  </si>
  <si>
    <t>23</t>
  </si>
  <si>
    <t>Westbred 528</t>
  </si>
  <si>
    <t>24</t>
  </si>
  <si>
    <t>5,8</t>
  </si>
  <si>
    <t>3,5</t>
  </si>
  <si>
    <t xml:space="preserve">YIELD OF FUNGICIDE-SPRAYED (F) AND NON-SPRAYED (C) CULTIVARS IN THE WINTER WHEAT YIELD LOSS NURSERY (EXP81) IN  </t>
  </si>
  <si>
    <t>INOCULATION.</t>
  </si>
  <si>
    <t>PCFS FARM (LOC04) NEAR PULLMAN, WA WHEN RECORDED ON INDICTED DATE AND GROWTH STAGES, 2016 UNDER NATURAL</t>
  </si>
  <si>
    <t>PLOT SIZE</t>
  </si>
  <si>
    <t>S. dough</t>
  </si>
  <si>
    <t>Length</t>
  </si>
  <si>
    <t>Width</t>
  </si>
  <si>
    <t>AREA</t>
  </si>
  <si>
    <t>TEST WEIGHT</t>
  </si>
  <si>
    <t>AUDPC</t>
  </si>
  <si>
    <t>rAUDPC</t>
  </si>
  <si>
    <t>SQFT</t>
  </si>
  <si>
    <t>ACRE</t>
  </si>
  <si>
    <t>GR/PIN</t>
  </si>
  <si>
    <t>LB/BU</t>
  </si>
  <si>
    <t>BU/A</t>
  </si>
  <si>
    <t>Jointing</t>
  </si>
  <si>
    <t>Boot</t>
  </si>
  <si>
    <t>5/10</t>
  </si>
  <si>
    <t>5/23</t>
  </si>
  <si>
    <t>6/7</t>
  </si>
  <si>
    <t>6/20/15</t>
  </si>
  <si>
    <t>5/5</t>
  </si>
  <si>
    <t>E. Jointing</t>
  </si>
  <si>
    <t xml:space="preserve">              15.0 fl oz/A + Axial XL 16.4 fl oz/A + M-90 10.4 fl oz/A on April 22, 2016 when plants were at early jointing stage (Feekes 4), temperaure was  </t>
  </si>
  <si>
    <r>
      <t xml:space="preserve">              65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8 mph and W270. Alleys were made by sprayed with Alecto at 75 ml/gal on May 5, 2016 when plants were at early jointing stage</t>
    </r>
  </si>
  <si>
    <t xml:space="preserve">              (Feekes 5).</t>
  </si>
  <si>
    <r>
      <t xml:space="preserve">              at early jointing stage (Feekes 5) and PS 279 (susceptible check) had 3-5% severity of stripe rust temperature 59.4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S180 at 2 mph. </t>
    </r>
  </si>
  <si>
    <t xml:space="preserve">Flowering </t>
  </si>
  <si>
    <t xml:space="preserve">              The second application of fungicide application was done with Quilt 14.0 fl oz/A + M90 14.0 fl oz/A on June 7, 2016 when plants were mostly             </t>
  </si>
  <si>
    <t>(%)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</si>
  <si>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October 20, 2015 at PCFS Farm, Pullman, WA  Using the Sunderman Tractor, 4.5 FT wide plot with 4 rows.</t>
    </r>
  </si>
  <si>
    <r>
      <rPr>
        <b/>
        <sz val="10"/>
        <color indexed="8"/>
        <rFont val="Arial"/>
        <family val="2"/>
      </rPr>
      <t>PLOT SIZE:</t>
    </r>
    <r>
      <rPr>
        <sz val="10"/>
        <color indexed="8"/>
        <rFont val="Arial"/>
        <family val="2"/>
      </rPr>
      <t xml:space="preserve"> 14.0 ~ 16.4 x 4.5 ft.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</si>
  <si>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8/16/2016</t>
    </r>
  </si>
  <si>
    <r>
      <rPr>
        <b/>
        <sz val="10"/>
        <color indexed="8"/>
        <rFont val="Arial"/>
        <family val="2"/>
      </rPr>
      <t>TABLE XMC1681</t>
    </r>
    <r>
      <rPr>
        <sz val="10"/>
        <color indexed="8"/>
        <rFont val="Arial"/>
        <family val="2"/>
      </rPr>
      <t xml:space="preserve">.  PERCENT OF PLANT STAND, INFECTION TYPE (IT) AND PERCENT (%) OF STRIPE RUST SEVERITY, TEST WEIGHT, AND 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</si>
  <si>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Ammonium nitrogen fertilizer was applied at 100 lb/A at the time of planting.  Weed was controlled with Huskie </t>
    </r>
  </si>
  <si>
    <r>
      <t xml:space="preserve">              at flowering stage (Feekes 10.5) and stripe rust severity reached 100% in non-sprayed PS279 and 80% in sprayed PS279 plots, temperature 91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</t>
    </r>
  </si>
  <si>
    <t xml:space="preserve">              no wind.</t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</si>
  <si>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</si>
  <si>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</si>
  <si>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</si>
  <si>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</si>
  <si>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</si>
  <si>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</si>
  <si>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</si>
  <si>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</si>
  <si>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</si>
  <si>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</si>
  <si>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</si>
  <si>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</si>
  <si>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</si>
  <si>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a</t>
    </r>
  </si>
  <si>
    <t>PS 279</t>
  </si>
  <si>
    <t>*</t>
  </si>
  <si>
    <t>Eltan</t>
  </si>
  <si>
    <t>Madsen</t>
  </si>
  <si>
    <t>Bruehl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</si>
  <si>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</si>
  <si>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</si>
  <si>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</si>
  <si>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</si>
  <si>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</si>
  <si>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</si>
  <si>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</si>
  <si>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XMC1681SUM.  MEAN STRIPE RUST RELATIVE AREA UNDER THE DISEASE PROGRESS CURVE (rAUDPC), MEAN YIELD (LB/PLOT) OF </t>
  </si>
  <si>
    <t>Jasper</t>
  </si>
  <si>
    <t>Mean (excl.PS279)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</si>
  <si>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was sprayed at 14.0 fl oz/A with M90 at 14.0 fl oz/A using 19" nozzle spacing of boom on May 10, 2016 when most cultivars </t>
    </r>
  </si>
  <si>
    <t xml:space="preserve">FUNGICIDE-SPRAYED AND NON-SPRAYED CULTIVARS IN THE WINETR WHEAT YIELD LOSS NURSERY (EXP81) ON THE PCFS FARM NEAR </t>
  </si>
  <si>
    <t>PULLMAN, WA UNDER NATURAL INFECTION IN 2016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</si>
  <si>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</si>
  <si>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</si>
  <si>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1 may not need fungicide application and those with rating 2 or higher need application. 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</si>
  <si>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Quilt at 14.0 fl oz/A was sprayed twice, at early jointing stage (Feekes 5) on May 10 and at flowering stage (Feekes 10.5) on June 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</si>
</sst>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00000"/>
  </numFmts>
  <fonts count="24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Helvetica"/>
      <scheme val="major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0000CC"/>
      <name val="Arial"/>
      <family val="2"/>
    </font>
    <font>
      <sz val="8"/>
      <name val="Helvetica"/>
      <scheme val="major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8"/>
      <color rgb="FFFF0000"/>
      <name val="Helvetica"/>
      <scheme val="major"/>
    </font>
    <font>
      <sz val="8"/>
      <color rgb="FF00B050"/>
      <name val="Helvetica"/>
      <scheme val="major"/>
    </font>
    <font>
      <sz val="8"/>
      <color rgb="FF0000CC"/>
      <name val="Helvetica"/>
      <scheme val="major"/>
    </font>
    <font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rgb="FF66FFFF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182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2" fillId="0" borderId="0" xfId="0" applyNumberFormat="1" applyFont="1" applyAlignment="1"/>
    <xf numFmtId="0" fontId="2" fillId="0" borderId="0" xfId="0" applyFont="1" applyAlignment="1"/>
    <xf numFmtId="0" fontId="0" fillId="0" borderId="2" xfId="0" applyFont="1" applyBorder="1"/>
    <xf numFmtId="0" fontId="4" fillId="0" borderId="13" xfId="0" applyFont="1" applyBorder="1" applyAlignment="1"/>
    <xf numFmtId="49" fontId="4" fillId="0" borderId="14" xfId="0" applyNumberFormat="1" applyFont="1" applyBorder="1" applyAlignment="1">
      <alignment horizontal="center"/>
    </xf>
    <xf numFmtId="0" fontId="4" fillId="0" borderId="14" xfId="0" applyFont="1" applyBorder="1"/>
    <xf numFmtId="49" fontId="4" fillId="0" borderId="14" xfId="0" applyNumberFormat="1" applyFont="1" applyBorder="1"/>
    <xf numFmtId="1" fontId="4" fillId="0" borderId="1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5" fillId="0" borderId="21" xfId="0" applyFont="1" applyBorder="1"/>
    <xf numFmtId="0" fontId="4" fillId="0" borderId="22" xfId="0" applyFont="1" applyBorder="1" applyAlignment="1"/>
    <xf numFmtId="49" fontId="4" fillId="0" borderId="23" xfId="0" applyNumberFormat="1" applyFont="1" applyBorder="1" applyAlignment="1">
      <alignment horizontal="center"/>
    </xf>
    <xf numFmtId="0" fontId="4" fillId="0" borderId="23" xfId="0" applyFont="1" applyBorder="1"/>
    <xf numFmtId="49" fontId="4" fillId="0" borderId="23" xfId="0" applyNumberFormat="1" applyFont="1" applyBorder="1"/>
    <xf numFmtId="1" fontId="4" fillId="0" borderId="23" xfId="0" applyNumberFormat="1" applyFont="1" applyBorder="1" applyAlignment="1">
      <alignment horizontal="center"/>
    </xf>
    <xf numFmtId="16" fontId="4" fillId="0" borderId="3" xfId="0" quotePrefix="1" applyNumberFormat="1" applyFont="1" applyBorder="1" applyAlignment="1">
      <alignment horizontal="center"/>
    </xf>
    <xf numFmtId="16" fontId="4" fillId="0" borderId="26" xfId="0" applyNumberFormat="1" applyFont="1" applyBorder="1" applyAlignment="1">
      <alignment horizontal="right"/>
    </xf>
    <xf numFmtId="49" fontId="4" fillId="0" borderId="30" xfId="0" applyNumberFormat="1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0" fontId="4" fillId="0" borderId="30" xfId="0" applyFont="1" applyBorder="1"/>
    <xf numFmtId="0" fontId="5" fillId="0" borderId="32" xfId="0" applyFont="1" applyBorder="1"/>
    <xf numFmtId="164" fontId="4" fillId="0" borderId="3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4" fillId="0" borderId="36" xfId="0" applyFont="1" applyBorder="1" applyAlignment="1"/>
    <xf numFmtId="49" fontId="4" fillId="0" borderId="37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left"/>
    </xf>
    <xf numFmtId="164" fontId="4" fillId="0" borderId="37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9" fillId="2" borderId="4" xfId="0" applyNumberFormat="1" applyFont="1" applyFill="1" applyBorder="1" applyAlignment="1"/>
    <xf numFmtId="49" fontId="9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left"/>
    </xf>
    <xf numFmtId="0" fontId="9" fillId="2" borderId="5" xfId="0" applyNumberFormat="1" applyFont="1" applyFill="1" applyBorder="1" applyAlignment="1">
      <alignment horizontal="right"/>
    </xf>
    <xf numFmtId="0" fontId="9" fillId="2" borderId="5" xfId="0" applyNumberFormat="1" applyFont="1" applyFill="1" applyBorder="1" applyAlignment="1">
      <alignment horizontal="left"/>
    </xf>
    <xf numFmtId="0" fontId="9" fillId="2" borderId="5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/>
    <xf numFmtId="49" fontId="9" fillId="2" borderId="3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right"/>
    </xf>
    <xf numFmtId="1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right"/>
    </xf>
    <xf numFmtId="49" fontId="9" fillId="2" borderId="9" xfId="0" applyNumberFormat="1" applyFont="1" applyFill="1" applyBorder="1" applyAlignment="1"/>
    <xf numFmtId="49" fontId="9" fillId="2" borderId="10" xfId="0" applyNumberFormat="1" applyFont="1" applyFill="1" applyBorder="1" applyAlignment="1">
      <alignment horizontal="center"/>
    </xf>
    <xf numFmtId="1" fontId="9" fillId="2" borderId="10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1" fontId="9" fillId="2" borderId="10" xfId="0" applyNumberFormat="1" applyFont="1" applyFill="1" applyBorder="1" applyAlignment="1">
      <alignment horizontal="right"/>
    </xf>
    <xf numFmtId="1" fontId="9" fillId="2" borderId="1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right"/>
    </xf>
    <xf numFmtId="0" fontId="9" fillId="2" borderId="1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center"/>
    </xf>
    <xf numFmtId="0" fontId="10" fillId="0" borderId="2" xfId="0" applyFont="1" applyBorder="1"/>
    <xf numFmtId="1" fontId="9" fillId="2" borderId="5" xfId="0" applyNumberFormat="1" applyFont="1" applyFill="1" applyBorder="1" applyAlignment="1"/>
    <xf numFmtId="1" fontId="9" fillId="2" borderId="3" xfId="0" applyNumberFormat="1" applyFont="1" applyFill="1" applyBorder="1" applyAlignment="1"/>
    <xf numFmtId="2" fontId="12" fillId="2" borderId="5" xfId="0" applyNumberFormat="1" applyFont="1" applyFill="1" applyBorder="1" applyAlignment="1"/>
    <xf numFmtId="2" fontId="12" fillId="2" borderId="3" xfId="0" applyNumberFormat="1" applyFont="1" applyFill="1" applyBorder="1" applyAlignment="1"/>
    <xf numFmtId="2" fontId="12" fillId="2" borderId="10" xfId="0" applyNumberFormat="1" applyFont="1" applyFill="1" applyBorder="1" applyAlignment="1"/>
    <xf numFmtId="2" fontId="9" fillId="2" borderId="5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right"/>
    </xf>
    <xf numFmtId="165" fontId="9" fillId="2" borderId="5" xfId="0" applyNumberFormat="1" applyFont="1" applyFill="1" applyBorder="1" applyAlignment="1"/>
    <xf numFmtId="165" fontId="9" fillId="2" borderId="3" xfId="0" applyNumberFormat="1" applyFont="1" applyFill="1" applyBorder="1" applyAlignment="1"/>
    <xf numFmtId="165" fontId="9" fillId="2" borderId="10" xfId="0" applyNumberFormat="1" applyFont="1" applyFill="1" applyBorder="1" applyAlignment="1"/>
    <xf numFmtId="2" fontId="13" fillId="2" borderId="5" xfId="0" applyNumberFormat="1" applyFont="1" applyFill="1" applyBorder="1" applyAlignment="1">
      <alignment horizontal="center"/>
    </xf>
    <xf numFmtId="2" fontId="13" fillId="2" borderId="3" xfId="0" applyNumberFormat="1" applyFont="1" applyFill="1" applyBorder="1" applyAlignment="1">
      <alignment horizontal="center"/>
    </xf>
    <xf numFmtId="2" fontId="13" fillId="2" borderId="10" xfId="0" applyNumberFormat="1" applyFont="1" applyFill="1" applyBorder="1" applyAlignment="1">
      <alignment horizontal="center"/>
    </xf>
    <xf numFmtId="2" fontId="14" fillId="2" borderId="6" xfId="0" applyNumberFormat="1" applyFont="1" applyFill="1" applyBorder="1" applyAlignment="1">
      <alignment horizontal="right"/>
    </xf>
    <xf numFmtId="2" fontId="14" fillId="2" borderId="8" xfId="0" applyNumberFormat="1" applyFont="1" applyFill="1" applyBorder="1" applyAlignment="1">
      <alignment horizontal="right"/>
    </xf>
    <xf numFmtId="2" fontId="14" fillId="2" borderId="11" xfId="0" applyNumberFormat="1" applyFont="1" applyFill="1" applyBorder="1" applyAlignment="1">
      <alignment horizontal="right"/>
    </xf>
    <xf numFmtId="0" fontId="10" fillId="0" borderId="12" xfId="0" applyFont="1" applyBorder="1"/>
    <xf numFmtId="0" fontId="0" fillId="0" borderId="0" xfId="0"/>
    <xf numFmtId="0" fontId="0" fillId="0" borderId="0" xfId="0" applyAlignment="1">
      <alignment horizontal="center"/>
    </xf>
    <xf numFmtId="0" fontId="4" fillId="0" borderId="13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4" fillId="0" borderId="22" xfId="0" applyFont="1" applyBorder="1"/>
    <xf numFmtId="0" fontId="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4" fillId="0" borderId="25" xfId="0" applyFont="1" applyBorder="1"/>
    <xf numFmtId="0" fontId="4" fillId="0" borderId="23" xfId="0" applyFont="1" applyBorder="1" applyAlignment="1">
      <alignment horizontal="center"/>
    </xf>
    <xf numFmtId="0" fontId="4" fillId="3" borderId="40" xfId="0" applyFont="1" applyFill="1" applyBorder="1" applyAlignment="1"/>
    <xf numFmtId="2" fontId="4" fillId="3" borderId="41" xfId="0" applyNumberFormat="1" applyFont="1" applyFill="1" applyBorder="1"/>
    <xf numFmtId="2" fontId="4" fillId="3" borderId="41" xfId="0" applyNumberFormat="1" applyFont="1" applyFill="1" applyBorder="1" applyAlignment="1">
      <alignment horizontal="right"/>
    </xf>
    <xf numFmtId="0" fontId="4" fillId="3" borderId="42" xfId="0" applyFont="1" applyFill="1" applyBorder="1" applyAlignment="1">
      <alignment horizontal="center"/>
    </xf>
    <xf numFmtId="2" fontId="15" fillId="3" borderId="43" xfId="0" applyNumberFormat="1" applyFont="1" applyFill="1" applyBorder="1"/>
    <xf numFmtId="2" fontId="15" fillId="3" borderId="43" xfId="0" applyNumberFormat="1" applyFont="1" applyFill="1" applyBorder="1" applyAlignment="1">
      <alignment horizontal="right"/>
    </xf>
    <xf numFmtId="2" fontId="4" fillId="3" borderId="46" xfId="0" applyNumberFormat="1" applyFont="1" applyFill="1" applyBorder="1"/>
    <xf numFmtId="0" fontId="17" fillId="3" borderId="44" xfId="0" applyFont="1" applyFill="1" applyBorder="1" applyAlignment="1"/>
    <xf numFmtId="2" fontId="4" fillId="3" borderId="45" xfId="0" applyNumberFormat="1" applyFont="1" applyFill="1" applyBorder="1"/>
    <xf numFmtId="2" fontId="4" fillId="3" borderId="45" xfId="0" applyNumberFormat="1" applyFont="1" applyFill="1" applyBorder="1" applyAlignment="1">
      <alignment horizontal="right"/>
    </xf>
    <xf numFmtId="0" fontId="4" fillId="3" borderId="47" xfId="0" applyFont="1" applyFill="1" applyBorder="1" applyAlignment="1">
      <alignment horizontal="center"/>
    </xf>
    <xf numFmtId="0" fontId="4" fillId="3" borderId="48" xfId="0" applyFont="1" applyFill="1" applyBorder="1" applyAlignment="1"/>
    <xf numFmtId="2" fontId="4" fillId="3" borderId="46" xfId="0" applyNumberFormat="1" applyFont="1" applyFill="1" applyBorder="1" applyAlignment="1">
      <alignment horizontal="right"/>
    </xf>
    <xf numFmtId="0" fontId="4" fillId="3" borderId="51" xfId="0" applyFont="1" applyFill="1" applyBorder="1" applyAlignment="1">
      <alignment horizontal="center"/>
    </xf>
    <xf numFmtId="0" fontId="4" fillId="0" borderId="52" xfId="0" applyFont="1" applyFill="1" applyBorder="1" applyAlignment="1"/>
    <xf numFmtId="0" fontId="4" fillId="0" borderId="53" xfId="0" applyFont="1" applyBorder="1"/>
    <xf numFmtId="2" fontId="4" fillId="0" borderId="53" xfId="0" applyNumberFormat="1" applyFont="1" applyFill="1" applyBorder="1"/>
    <xf numFmtId="0" fontId="4" fillId="0" borderId="5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3" borderId="40" xfId="0" applyFont="1" applyFill="1" applyBorder="1" applyAlignment="1"/>
    <xf numFmtId="2" fontId="15" fillId="3" borderId="41" xfId="0" applyNumberFormat="1" applyFont="1" applyFill="1" applyBorder="1"/>
    <xf numFmtId="2" fontId="15" fillId="3" borderId="41" xfId="0" applyNumberFormat="1" applyFont="1" applyFill="1" applyBorder="1" applyAlignment="1">
      <alignment horizontal="right"/>
    </xf>
    <xf numFmtId="0" fontId="15" fillId="3" borderId="42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49" fontId="15" fillId="2" borderId="56" xfId="0" applyNumberFormat="1" applyFont="1" applyFill="1" applyBorder="1" applyAlignment="1"/>
    <xf numFmtId="0" fontId="15" fillId="3" borderId="57" xfId="0" applyFont="1" applyFill="1" applyBorder="1" applyAlignment="1">
      <alignment horizontal="center"/>
    </xf>
    <xf numFmtId="0" fontId="15" fillId="3" borderId="56" xfId="0" applyFont="1" applyFill="1" applyBorder="1" applyAlignment="1"/>
    <xf numFmtId="2" fontId="15" fillId="3" borderId="53" xfId="0" applyNumberFormat="1" applyFont="1" applyFill="1" applyBorder="1"/>
    <xf numFmtId="0" fontId="15" fillId="3" borderId="54" xfId="0" applyFont="1" applyFill="1" applyBorder="1" applyAlignment="1">
      <alignment horizontal="center"/>
    </xf>
    <xf numFmtId="49" fontId="15" fillId="2" borderId="52" xfId="0" applyNumberFormat="1" applyFont="1" applyFill="1" applyBorder="1" applyAlignment="1"/>
    <xf numFmtId="2" fontId="21" fillId="0" borderId="41" xfId="0" applyNumberFormat="1" applyFont="1" applyBorder="1" applyAlignment="1"/>
    <xf numFmtId="2" fontId="21" fillId="0" borderId="43" xfId="0" applyNumberFormat="1" applyFont="1" applyBorder="1" applyAlignment="1"/>
    <xf numFmtId="2" fontId="21" fillId="0" borderId="53" xfId="0" applyNumberFormat="1" applyFont="1" applyBorder="1" applyAlignment="1"/>
    <xf numFmtId="0" fontId="5" fillId="0" borderId="2" xfId="0" applyFont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2" xfId="0" applyFont="1" applyBorder="1" applyAlignment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60" xfId="0" applyFont="1" applyFill="1" applyBorder="1" applyAlignment="1"/>
    <xf numFmtId="0" fontId="22" fillId="3" borderId="52" xfId="0" applyFont="1" applyFill="1" applyBorder="1" applyAlignment="1"/>
    <xf numFmtId="2" fontId="22" fillId="3" borderId="53" xfId="0" applyNumberFormat="1" applyFont="1" applyFill="1" applyBorder="1"/>
    <xf numFmtId="0" fontId="10" fillId="0" borderId="2" xfId="0" applyFont="1" applyFill="1" applyBorder="1" applyAlignment="1"/>
    <xf numFmtId="0" fontId="23" fillId="0" borderId="61" xfId="0" applyFont="1" applyFill="1" applyBorder="1" applyAlignment="1"/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" fontId="4" fillId="0" borderId="3" xfId="0" quotePrefix="1" applyNumberFormat="1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16" fontId="4" fillId="0" borderId="24" xfId="0" quotePrefix="1" applyNumberFormat="1" applyFont="1" applyBorder="1" applyAlignment="1">
      <alignment horizontal="center"/>
    </xf>
    <xf numFmtId="16" fontId="4" fillId="0" borderId="25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" fontId="4" fillId="0" borderId="27" xfId="0" applyNumberFormat="1" applyFont="1" applyBorder="1" applyAlignment="1">
      <alignment horizontal="center"/>
    </xf>
    <xf numFmtId="16" fontId="4" fillId="0" borderId="35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3" borderId="58" xfId="0" applyNumberFormat="1" applyFont="1" applyFill="1" applyBorder="1" applyAlignment="1">
      <alignment horizontal="center"/>
    </xf>
    <xf numFmtId="2" fontId="4" fillId="3" borderId="59" xfId="0" applyNumberFormat="1" applyFont="1" applyFill="1" applyBorder="1" applyAlignment="1">
      <alignment horizontal="center"/>
    </xf>
    <xf numFmtId="2" fontId="4" fillId="0" borderId="53" xfId="0" applyNumberFormat="1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2" fontId="4" fillId="3" borderId="49" xfId="0" applyNumberFormat="1" applyFont="1" applyFill="1" applyBorder="1" applyAlignment="1">
      <alignment horizontal="center"/>
    </xf>
    <xf numFmtId="2" fontId="4" fillId="3" borderId="5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15151"/>
      <rgbColor rgb="FF0000D4"/>
      <rgbColor rgb="FF525252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12"/>
  <sheetViews>
    <sheetView showGridLines="0" tabSelected="1" workbookViewId="0">
      <selection activeCell="L25" sqref="L25"/>
    </sheetView>
  </sheetViews>
  <sheetFormatPr defaultColWidth="8.85546875" defaultRowHeight="13.15" customHeight="1" x14ac:dyDescent="0.2"/>
  <cols>
    <col min="1" max="1" width="10.140625" style="4" customWidth="1"/>
    <col min="2" max="2" width="4.42578125" style="4" customWidth="1"/>
    <col min="3" max="3" width="5" style="4" customWidth="1"/>
    <col min="4" max="4" width="4" style="4" customWidth="1"/>
    <col min="5" max="5" width="5.140625" style="4" customWidth="1"/>
    <col min="6" max="6" width="8.85546875" style="4" customWidth="1"/>
    <col min="7" max="7" width="3" style="4" customWidth="1"/>
    <col min="8" max="8" width="4.5703125" style="4" customWidth="1"/>
    <col min="9" max="9" width="2.85546875" style="4" customWidth="1"/>
    <col min="10" max="10" width="3.7109375" style="4" customWidth="1"/>
    <col min="11" max="11" width="4.85546875" style="4" customWidth="1"/>
    <col min="12" max="12" width="5.42578125" style="4" customWidth="1"/>
    <col min="13" max="13" width="3.85546875" style="4" customWidth="1"/>
    <col min="14" max="14" width="4.28515625" style="4" customWidth="1"/>
    <col min="15" max="15" width="6.5703125" style="4" customWidth="1"/>
    <col min="16" max="16" width="7" style="4" customWidth="1"/>
    <col min="17" max="17" width="6.42578125" style="4" customWidth="1"/>
    <col min="18" max="18" width="5.7109375" style="4" customWidth="1"/>
    <col min="19" max="19" width="5.28515625" style="4" customWidth="1"/>
    <col min="20" max="20" width="7.28515625" style="4" customWidth="1"/>
    <col min="21" max="22" width="6" style="4" customWidth="1"/>
    <col min="23" max="23" width="7.28515625" style="4" customWidth="1"/>
    <col min="24" max="24" width="5.42578125" style="4" customWidth="1"/>
    <col min="25" max="244" width="8.85546875" style="4" customWidth="1"/>
    <col min="245" max="16384" width="8.85546875" style="5"/>
  </cols>
  <sheetData>
    <row r="1" spans="1:1" ht="13.15" customHeight="1" x14ac:dyDescent="0.2">
      <c r="A1" s="77" t="s">
        <v>99</v>
      </c>
    </row>
    <row r="2" spans="1:1" ht="13.15" customHeight="1" x14ac:dyDescent="0.2">
      <c r="A2" s="6" t="s">
        <v>65</v>
      </c>
    </row>
    <row r="3" spans="1:1" ht="13.15" customHeight="1" x14ac:dyDescent="0.2">
      <c r="A3" s="6" t="s">
        <v>67</v>
      </c>
    </row>
    <row r="4" spans="1:1" ht="13.15" customHeight="1" x14ac:dyDescent="0.2">
      <c r="A4" s="6" t="s">
        <v>66</v>
      </c>
    </row>
    <row r="5" spans="1:1" ht="13.15" customHeight="1" x14ac:dyDescent="0.2">
      <c r="A5" s="77" t="s">
        <v>96</v>
      </c>
    </row>
    <row r="6" spans="1:1" ht="13.15" customHeight="1" x14ac:dyDescent="0.2">
      <c r="A6" s="77" t="s">
        <v>100</v>
      </c>
    </row>
    <row r="7" spans="1:1" ht="13.15" customHeight="1" x14ac:dyDescent="0.2">
      <c r="A7" s="77" t="s">
        <v>89</v>
      </c>
    </row>
    <row r="8" spans="1:1" ht="13.15" customHeight="1" x14ac:dyDescent="0.2">
      <c r="A8" s="77" t="s">
        <v>90</v>
      </c>
    </row>
    <row r="9" spans="1:1" ht="13.15" customHeight="1" x14ac:dyDescent="0.2">
      <c r="A9" s="77" t="s">
        <v>91</v>
      </c>
    </row>
    <row r="10" spans="1:1" ht="13.15" customHeight="1" x14ac:dyDescent="0.2">
      <c r="A10" s="77" t="s">
        <v>132</v>
      </c>
    </row>
    <row r="11" spans="1:1" ht="13.15" customHeight="1" x14ac:dyDescent="0.2">
      <c r="A11" s="77" t="s">
        <v>92</v>
      </c>
    </row>
    <row r="12" spans="1:1" ht="13.15" customHeight="1" x14ac:dyDescent="0.2">
      <c r="A12" s="77" t="s">
        <v>94</v>
      </c>
    </row>
    <row r="13" spans="1:1" ht="13.15" customHeight="1" x14ac:dyDescent="0.2">
      <c r="A13" s="77" t="s">
        <v>101</v>
      </c>
    </row>
    <row r="14" spans="1:1" ht="13.15" customHeight="1" x14ac:dyDescent="0.2">
      <c r="A14" s="77" t="s">
        <v>102</v>
      </c>
    </row>
    <row r="15" spans="1:1" ht="13.15" customHeight="1" x14ac:dyDescent="0.2">
      <c r="A15" s="77" t="s">
        <v>97</v>
      </c>
    </row>
    <row r="16" spans="1:1" ht="13.15" customHeight="1" thickBot="1" x14ac:dyDescent="0.25">
      <c r="A16" s="96" t="s">
        <v>98</v>
      </c>
    </row>
    <row r="17" spans="1:246" ht="13.15" customHeight="1" x14ac:dyDescent="0.2">
      <c r="A17" s="7"/>
      <c r="B17" s="8"/>
      <c r="C17" s="9"/>
      <c r="D17" s="10"/>
      <c r="E17" s="11"/>
      <c r="F17" s="12" t="s">
        <v>0</v>
      </c>
      <c r="G17" s="157" t="s">
        <v>1</v>
      </c>
      <c r="H17" s="158"/>
      <c r="I17" s="158"/>
      <c r="J17" s="158"/>
      <c r="K17" s="158"/>
      <c r="L17" s="158"/>
      <c r="M17" s="158"/>
      <c r="N17" s="158"/>
      <c r="O17" s="158"/>
      <c r="P17" s="159"/>
      <c r="Q17" s="13"/>
      <c r="R17" s="14"/>
      <c r="S17" s="14"/>
      <c r="T17" s="15"/>
      <c r="U17" s="16"/>
      <c r="V17" s="15"/>
      <c r="W17" s="16"/>
      <c r="X17" s="17"/>
    </row>
    <row r="18" spans="1:246" ht="13.15" customHeight="1" x14ac:dyDescent="0.2">
      <c r="A18" s="18"/>
      <c r="B18" s="19"/>
      <c r="C18" s="20"/>
      <c r="D18" s="21"/>
      <c r="E18" s="22"/>
      <c r="F18" s="23" t="s">
        <v>87</v>
      </c>
      <c r="G18" s="160" t="s">
        <v>83</v>
      </c>
      <c r="H18" s="161"/>
      <c r="I18" s="160" t="s">
        <v>84</v>
      </c>
      <c r="J18" s="161"/>
      <c r="K18" s="160" t="s">
        <v>85</v>
      </c>
      <c r="L18" s="161"/>
      <c r="M18" s="162" t="s">
        <v>86</v>
      </c>
      <c r="N18" s="163"/>
      <c r="O18" s="24"/>
      <c r="P18" s="24"/>
      <c r="Q18" s="168" t="s">
        <v>68</v>
      </c>
      <c r="R18" s="169"/>
      <c r="S18" s="169"/>
      <c r="T18" s="170"/>
      <c r="U18" s="25"/>
      <c r="V18" s="26"/>
      <c r="W18" s="27"/>
      <c r="X18" s="28"/>
    </row>
    <row r="19" spans="1:246" ht="13.15" customHeight="1" x14ac:dyDescent="0.2">
      <c r="A19" s="18"/>
      <c r="B19" s="19" t="s">
        <v>4</v>
      </c>
      <c r="C19" s="20"/>
      <c r="D19" s="21"/>
      <c r="E19" s="22">
        <v>2016</v>
      </c>
      <c r="F19" s="29" t="s">
        <v>88</v>
      </c>
      <c r="G19" s="171" t="s">
        <v>81</v>
      </c>
      <c r="H19" s="171"/>
      <c r="I19" s="171" t="s">
        <v>82</v>
      </c>
      <c r="J19" s="171"/>
      <c r="K19" s="171" t="s">
        <v>93</v>
      </c>
      <c r="L19" s="171"/>
      <c r="M19" s="172" t="s">
        <v>69</v>
      </c>
      <c r="N19" s="173"/>
      <c r="O19" s="30"/>
      <c r="P19" s="86" t="s">
        <v>75</v>
      </c>
      <c r="Q19" s="31" t="s">
        <v>70</v>
      </c>
      <c r="R19" s="29" t="s">
        <v>71</v>
      </c>
      <c r="S19" s="172" t="s">
        <v>72</v>
      </c>
      <c r="T19" s="173"/>
      <c r="U19" s="164" t="s">
        <v>73</v>
      </c>
      <c r="V19" s="165"/>
      <c r="W19" s="166" t="s">
        <v>3</v>
      </c>
      <c r="X19" s="167"/>
    </row>
    <row r="20" spans="1:246" ht="13.15" customHeight="1" thickBot="1" x14ac:dyDescent="0.25">
      <c r="A20" s="32" t="s">
        <v>5</v>
      </c>
      <c r="B20" s="33" t="s">
        <v>6</v>
      </c>
      <c r="C20" s="34" t="s">
        <v>7</v>
      </c>
      <c r="D20" s="33" t="s">
        <v>8</v>
      </c>
      <c r="E20" s="35" t="s">
        <v>2</v>
      </c>
      <c r="F20" s="36" t="s">
        <v>9</v>
      </c>
      <c r="G20" s="37" t="s">
        <v>10</v>
      </c>
      <c r="H20" s="38" t="s">
        <v>9</v>
      </c>
      <c r="I20" s="39" t="s">
        <v>10</v>
      </c>
      <c r="J20" s="38" t="s">
        <v>9</v>
      </c>
      <c r="K20" s="40" t="s">
        <v>10</v>
      </c>
      <c r="L20" s="38" t="s">
        <v>9</v>
      </c>
      <c r="M20" s="41" t="s">
        <v>10</v>
      </c>
      <c r="N20" s="42" t="s">
        <v>9</v>
      </c>
      <c r="O20" s="43" t="s">
        <v>74</v>
      </c>
      <c r="P20" s="44" t="s">
        <v>95</v>
      </c>
      <c r="Q20" s="45" t="s">
        <v>11</v>
      </c>
      <c r="R20" s="36" t="s">
        <v>11</v>
      </c>
      <c r="S20" s="46" t="s">
        <v>76</v>
      </c>
      <c r="T20" s="46" t="s">
        <v>77</v>
      </c>
      <c r="U20" s="46" t="s">
        <v>78</v>
      </c>
      <c r="V20" s="47" t="s">
        <v>79</v>
      </c>
      <c r="W20" s="36" t="s">
        <v>12</v>
      </c>
      <c r="X20" s="48" t="s">
        <v>80</v>
      </c>
    </row>
    <row r="21" spans="1:246" ht="13.15" customHeight="1" x14ac:dyDescent="0.2">
      <c r="A21" s="49" t="s">
        <v>13</v>
      </c>
      <c r="B21" s="50" t="s">
        <v>14</v>
      </c>
      <c r="C21" s="50" t="s">
        <v>15</v>
      </c>
      <c r="D21" s="50" t="s">
        <v>14</v>
      </c>
      <c r="E21" s="51">
        <v>1</v>
      </c>
      <c r="F21" s="52">
        <v>95</v>
      </c>
      <c r="G21" s="53">
        <v>8</v>
      </c>
      <c r="H21" s="54">
        <v>5</v>
      </c>
      <c r="I21" s="53">
        <v>8</v>
      </c>
      <c r="J21" s="54">
        <v>80</v>
      </c>
      <c r="K21" s="53">
        <v>8</v>
      </c>
      <c r="L21" s="54">
        <v>100</v>
      </c>
      <c r="M21" s="55">
        <v>8</v>
      </c>
      <c r="N21" s="56">
        <v>100</v>
      </c>
      <c r="O21" s="78">
        <v>3202.5</v>
      </c>
      <c r="P21" s="80">
        <v>100.20337922403004</v>
      </c>
      <c r="Q21" s="57">
        <v>15.6</v>
      </c>
      <c r="R21" s="57">
        <v>4.5</v>
      </c>
      <c r="S21" s="83">
        <v>70.2</v>
      </c>
      <c r="T21" s="87">
        <v>1.6115702479338845E-3</v>
      </c>
      <c r="U21" s="57">
        <v>393</v>
      </c>
      <c r="V21" s="90">
        <v>55.40088105726872</v>
      </c>
      <c r="W21" s="57">
        <v>1278</v>
      </c>
      <c r="X21" s="93">
        <v>33.188336372346008</v>
      </c>
      <c r="IK21" s="4"/>
      <c r="IL21" s="4"/>
    </row>
    <row r="22" spans="1:246" ht="13.15" customHeight="1" x14ac:dyDescent="0.2">
      <c r="A22" s="58" t="s">
        <v>13</v>
      </c>
      <c r="B22" s="59" t="s">
        <v>14</v>
      </c>
      <c r="C22" s="59" t="s">
        <v>15</v>
      </c>
      <c r="D22" s="59" t="s">
        <v>18</v>
      </c>
      <c r="E22" s="60">
        <v>81</v>
      </c>
      <c r="F22" s="61">
        <v>95</v>
      </c>
      <c r="G22" s="62">
        <v>8</v>
      </c>
      <c r="H22" s="63">
        <v>5</v>
      </c>
      <c r="I22" s="62">
        <v>8</v>
      </c>
      <c r="J22" s="63">
        <v>80</v>
      </c>
      <c r="K22" s="62">
        <v>8</v>
      </c>
      <c r="L22" s="63">
        <v>100</v>
      </c>
      <c r="M22" s="64">
        <v>8</v>
      </c>
      <c r="N22" s="65">
        <v>100</v>
      </c>
      <c r="O22" s="79">
        <v>3202.5</v>
      </c>
      <c r="P22" s="81">
        <v>100.20337922403004</v>
      </c>
      <c r="Q22" s="66">
        <v>15.7</v>
      </c>
      <c r="R22" s="66">
        <v>4.5</v>
      </c>
      <c r="S22" s="84">
        <v>70.649999999999991</v>
      </c>
      <c r="T22" s="88">
        <v>1.6219008264462809E-3</v>
      </c>
      <c r="U22" s="66">
        <v>363</v>
      </c>
      <c r="V22" s="91">
        <v>51.171806167400881</v>
      </c>
      <c r="W22" s="66">
        <v>918</v>
      </c>
      <c r="X22" s="94">
        <v>25.645323499832383</v>
      </c>
      <c r="IK22" s="4"/>
      <c r="IL22" s="4"/>
    </row>
    <row r="23" spans="1:246" ht="13.15" customHeight="1" x14ac:dyDescent="0.2">
      <c r="A23" s="58" t="s">
        <v>13</v>
      </c>
      <c r="B23" s="59" t="s">
        <v>14</v>
      </c>
      <c r="C23" s="59" t="s">
        <v>15</v>
      </c>
      <c r="D23" s="59" t="s">
        <v>20</v>
      </c>
      <c r="E23" s="60">
        <v>121</v>
      </c>
      <c r="F23" s="61">
        <v>70</v>
      </c>
      <c r="G23" s="62">
        <v>8</v>
      </c>
      <c r="H23" s="63">
        <v>3</v>
      </c>
      <c r="I23" s="62">
        <v>8</v>
      </c>
      <c r="J23" s="63">
        <v>80</v>
      </c>
      <c r="K23" s="62">
        <v>8</v>
      </c>
      <c r="L23" s="63">
        <v>100</v>
      </c>
      <c r="M23" s="64">
        <v>8</v>
      </c>
      <c r="N23" s="65">
        <v>100</v>
      </c>
      <c r="O23" s="79">
        <v>3189.5</v>
      </c>
      <c r="P23" s="81">
        <v>99.796620775969956</v>
      </c>
      <c r="Q23" s="66">
        <v>14.8</v>
      </c>
      <c r="R23" s="66">
        <v>4.5</v>
      </c>
      <c r="S23" s="84">
        <v>66.600000000000009</v>
      </c>
      <c r="T23" s="88">
        <v>1.5289256198347109E-3</v>
      </c>
      <c r="U23" s="66">
        <v>382</v>
      </c>
      <c r="V23" s="91">
        <v>53.85022026431718</v>
      </c>
      <c r="W23" s="66">
        <v>604</v>
      </c>
      <c r="X23" s="94">
        <v>23.083901028927205</v>
      </c>
      <c r="IK23" s="4"/>
      <c r="IL23" s="4"/>
    </row>
    <row r="24" spans="1:246" ht="13.15" customHeight="1" x14ac:dyDescent="0.2">
      <c r="A24" s="58" t="s">
        <v>13</v>
      </c>
      <c r="B24" s="59" t="s">
        <v>14</v>
      </c>
      <c r="C24" s="59" t="s">
        <v>15</v>
      </c>
      <c r="D24" s="59" t="s">
        <v>22</v>
      </c>
      <c r="E24" s="60">
        <v>181</v>
      </c>
      <c r="F24" s="61">
        <v>95</v>
      </c>
      <c r="G24" s="62">
        <v>8</v>
      </c>
      <c r="H24" s="63">
        <v>3</v>
      </c>
      <c r="I24" s="62">
        <v>8</v>
      </c>
      <c r="J24" s="63">
        <v>80</v>
      </c>
      <c r="K24" s="62">
        <v>8</v>
      </c>
      <c r="L24" s="63">
        <v>100</v>
      </c>
      <c r="M24" s="64">
        <v>8</v>
      </c>
      <c r="N24" s="65">
        <v>100</v>
      </c>
      <c r="O24" s="60">
        <v>3189.5</v>
      </c>
      <c r="P24" s="81">
        <v>99.796620775969956</v>
      </c>
      <c r="Q24" s="66">
        <v>15.1</v>
      </c>
      <c r="R24" s="66">
        <v>4.5</v>
      </c>
      <c r="S24" s="84">
        <v>67.95</v>
      </c>
      <c r="T24" s="88">
        <v>1.5599173553719008E-3</v>
      </c>
      <c r="U24" s="66">
        <v>383</v>
      </c>
      <c r="V24" s="91">
        <v>53.991189427312776</v>
      </c>
      <c r="W24" s="66">
        <v>885</v>
      </c>
      <c r="X24" s="94">
        <v>24.36348032947862</v>
      </c>
      <c r="IK24" s="4"/>
      <c r="IL24" s="4"/>
    </row>
    <row r="25" spans="1:246" ht="13.15" customHeight="1" x14ac:dyDescent="0.2">
      <c r="A25" s="58" t="s">
        <v>13</v>
      </c>
      <c r="B25" s="59" t="s">
        <v>14</v>
      </c>
      <c r="C25" s="59" t="s">
        <v>16</v>
      </c>
      <c r="D25" s="59" t="s">
        <v>14</v>
      </c>
      <c r="E25" s="60">
        <v>2</v>
      </c>
      <c r="F25" s="61">
        <v>95</v>
      </c>
      <c r="G25" s="62">
        <v>8</v>
      </c>
      <c r="H25" s="63">
        <v>3</v>
      </c>
      <c r="I25" s="62">
        <v>2</v>
      </c>
      <c r="J25" s="63">
        <v>10</v>
      </c>
      <c r="K25" s="62">
        <v>8</v>
      </c>
      <c r="L25" s="63">
        <v>80</v>
      </c>
      <c r="M25" s="64">
        <v>5</v>
      </c>
      <c r="N25" s="65">
        <v>80</v>
      </c>
      <c r="O25" s="79">
        <v>1799.5</v>
      </c>
      <c r="P25" s="81">
        <v>56.304755944931159</v>
      </c>
      <c r="Q25" s="66">
        <v>15.9</v>
      </c>
      <c r="R25" s="66">
        <v>4.5</v>
      </c>
      <c r="S25" s="84">
        <v>71.55</v>
      </c>
      <c r="T25" s="88">
        <v>1.6425619834710744E-3</v>
      </c>
      <c r="U25" s="66">
        <v>425</v>
      </c>
      <c r="V25" s="91">
        <v>59.91189427312775</v>
      </c>
      <c r="W25" s="66">
        <v>4011</v>
      </c>
      <c r="X25" s="94">
        <v>94.501431158362053</v>
      </c>
      <c r="IK25" s="4"/>
      <c r="IL25" s="4"/>
    </row>
    <row r="26" spans="1:246" ht="13.15" customHeight="1" x14ac:dyDescent="0.2">
      <c r="A26" s="58" t="s">
        <v>13</v>
      </c>
      <c r="B26" s="59" t="s">
        <v>14</v>
      </c>
      <c r="C26" s="59" t="s">
        <v>16</v>
      </c>
      <c r="D26" s="59" t="s">
        <v>18</v>
      </c>
      <c r="E26" s="60">
        <v>82</v>
      </c>
      <c r="F26" s="61">
        <v>98</v>
      </c>
      <c r="G26" s="62">
        <v>8</v>
      </c>
      <c r="H26" s="63">
        <v>5</v>
      </c>
      <c r="I26" s="62">
        <v>2</v>
      </c>
      <c r="J26" s="63">
        <v>10</v>
      </c>
      <c r="K26" s="62">
        <v>8</v>
      </c>
      <c r="L26" s="63">
        <v>80</v>
      </c>
      <c r="M26" s="67" t="s">
        <v>63</v>
      </c>
      <c r="N26" s="65">
        <v>80</v>
      </c>
      <c r="O26" s="79">
        <v>1812.5</v>
      </c>
      <c r="P26" s="81">
        <v>56.711514392991234</v>
      </c>
      <c r="Q26" s="66">
        <v>15.9</v>
      </c>
      <c r="R26" s="66">
        <v>4.5</v>
      </c>
      <c r="S26" s="84">
        <v>71.55</v>
      </c>
      <c r="T26" s="88">
        <v>1.6425619834710744E-3</v>
      </c>
      <c r="U26" s="66">
        <v>397</v>
      </c>
      <c r="V26" s="91">
        <v>55.964757709251103</v>
      </c>
      <c r="W26" s="66">
        <v>3848</v>
      </c>
      <c r="X26" s="94">
        <v>94.084209416859281</v>
      </c>
      <c r="IK26" s="4"/>
      <c r="IL26" s="4"/>
    </row>
    <row r="27" spans="1:246" ht="13.15" customHeight="1" x14ac:dyDescent="0.2">
      <c r="A27" s="58" t="s">
        <v>13</v>
      </c>
      <c r="B27" s="59" t="s">
        <v>14</v>
      </c>
      <c r="C27" s="59" t="s">
        <v>16</v>
      </c>
      <c r="D27" s="59" t="s">
        <v>20</v>
      </c>
      <c r="E27" s="60">
        <v>122</v>
      </c>
      <c r="F27" s="61">
        <v>98</v>
      </c>
      <c r="G27" s="62">
        <v>8</v>
      </c>
      <c r="H27" s="63">
        <v>5</v>
      </c>
      <c r="I27" s="62">
        <v>2</v>
      </c>
      <c r="J27" s="63">
        <v>20</v>
      </c>
      <c r="K27" s="62">
        <v>8</v>
      </c>
      <c r="L27" s="63">
        <v>80</v>
      </c>
      <c r="M27" s="64">
        <v>8</v>
      </c>
      <c r="N27" s="65">
        <v>80</v>
      </c>
      <c r="O27" s="79">
        <v>1952.5</v>
      </c>
      <c r="P27" s="81">
        <v>61.091989987484354</v>
      </c>
      <c r="Q27" s="66">
        <v>16</v>
      </c>
      <c r="R27" s="66">
        <v>4.5</v>
      </c>
      <c r="S27" s="84">
        <v>72</v>
      </c>
      <c r="T27" s="88">
        <v>1.652892561983471E-3</v>
      </c>
      <c r="U27" s="66">
        <v>416</v>
      </c>
      <c r="V27" s="91">
        <v>58.643171806167402</v>
      </c>
      <c r="W27" s="66">
        <v>3929</v>
      </c>
      <c r="X27" s="94">
        <v>91.104121185733902</v>
      </c>
      <c r="IK27" s="4"/>
      <c r="IL27" s="4"/>
    </row>
    <row r="28" spans="1:246" ht="13.15" customHeight="1" x14ac:dyDescent="0.2">
      <c r="A28" s="58" t="s">
        <v>13</v>
      </c>
      <c r="B28" s="59" t="s">
        <v>14</v>
      </c>
      <c r="C28" s="59" t="s">
        <v>16</v>
      </c>
      <c r="D28" s="59" t="s">
        <v>22</v>
      </c>
      <c r="E28" s="60">
        <v>182</v>
      </c>
      <c r="F28" s="61">
        <v>95</v>
      </c>
      <c r="G28" s="62">
        <v>8</v>
      </c>
      <c r="H28" s="63">
        <v>3</v>
      </c>
      <c r="I28" s="62">
        <v>2</v>
      </c>
      <c r="J28" s="63">
        <v>5</v>
      </c>
      <c r="K28" s="62">
        <v>8</v>
      </c>
      <c r="L28" s="63">
        <v>80</v>
      </c>
      <c r="M28" s="67" t="s">
        <v>63</v>
      </c>
      <c r="N28" s="65">
        <v>80</v>
      </c>
      <c r="O28" s="60">
        <v>1729.5</v>
      </c>
      <c r="P28" s="81">
        <v>54.114518147684606</v>
      </c>
      <c r="Q28" s="66">
        <v>14.5</v>
      </c>
      <c r="R28" s="66">
        <v>4.5</v>
      </c>
      <c r="S28" s="84">
        <v>65.25</v>
      </c>
      <c r="T28" s="88">
        <v>1.4979338842975207E-3</v>
      </c>
      <c r="U28" s="66">
        <v>426</v>
      </c>
      <c r="V28" s="91">
        <v>60.052863436123346</v>
      </c>
      <c r="W28" s="66">
        <v>3539</v>
      </c>
      <c r="X28" s="94">
        <v>91.216780416315174</v>
      </c>
      <c r="IK28" s="4"/>
      <c r="IL28" s="4"/>
    </row>
    <row r="29" spans="1:246" ht="13.15" customHeight="1" x14ac:dyDescent="0.2">
      <c r="A29" s="58" t="s">
        <v>17</v>
      </c>
      <c r="B29" s="59" t="s">
        <v>18</v>
      </c>
      <c r="C29" s="59" t="s">
        <v>15</v>
      </c>
      <c r="D29" s="59" t="s">
        <v>14</v>
      </c>
      <c r="E29" s="60">
        <v>4</v>
      </c>
      <c r="F29" s="61">
        <v>98</v>
      </c>
      <c r="G29" s="62">
        <v>2</v>
      </c>
      <c r="H29" s="63">
        <v>1</v>
      </c>
      <c r="I29" s="62">
        <v>5</v>
      </c>
      <c r="J29" s="63">
        <v>5</v>
      </c>
      <c r="K29" s="62">
        <v>2</v>
      </c>
      <c r="L29" s="63">
        <v>10</v>
      </c>
      <c r="M29" s="64">
        <v>3</v>
      </c>
      <c r="N29" s="65">
        <v>20</v>
      </c>
      <c r="O29" s="79">
        <v>346.5</v>
      </c>
      <c r="P29" s="81">
        <v>10.841677096370463</v>
      </c>
      <c r="Q29" s="66">
        <v>15.9</v>
      </c>
      <c r="R29" s="66">
        <v>4.5</v>
      </c>
      <c r="S29" s="84">
        <v>71.55</v>
      </c>
      <c r="T29" s="88">
        <v>1.6425619834710744E-3</v>
      </c>
      <c r="U29" s="66">
        <v>437</v>
      </c>
      <c r="V29" s="91">
        <v>61.603524229074893</v>
      </c>
      <c r="W29" s="66">
        <v>4448</v>
      </c>
      <c r="X29" s="94">
        <v>98.799677031556968</v>
      </c>
      <c r="IK29" s="4"/>
      <c r="IL29" s="4"/>
    </row>
    <row r="30" spans="1:246" ht="12" customHeight="1" x14ac:dyDescent="0.2">
      <c r="A30" s="58" t="s">
        <v>17</v>
      </c>
      <c r="B30" s="59" t="s">
        <v>18</v>
      </c>
      <c r="C30" s="59" t="s">
        <v>15</v>
      </c>
      <c r="D30" s="59" t="s">
        <v>18</v>
      </c>
      <c r="E30" s="60">
        <v>80</v>
      </c>
      <c r="F30" s="61">
        <v>95</v>
      </c>
      <c r="G30" s="62">
        <v>2</v>
      </c>
      <c r="H30" s="63">
        <v>1</v>
      </c>
      <c r="I30" s="62">
        <v>2</v>
      </c>
      <c r="J30" s="63">
        <v>5</v>
      </c>
      <c r="K30" s="62">
        <v>3</v>
      </c>
      <c r="L30" s="63">
        <v>5</v>
      </c>
      <c r="M30" s="64">
        <v>2</v>
      </c>
      <c r="N30" s="65">
        <v>10</v>
      </c>
      <c r="O30" s="79">
        <v>211.5</v>
      </c>
      <c r="P30" s="81">
        <v>6.6176470588235299</v>
      </c>
      <c r="Q30" s="66">
        <v>15.9</v>
      </c>
      <c r="R30" s="66">
        <v>4.5</v>
      </c>
      <c r="S30" s="84">
        <v>71.55</v>
      </c>
      <c r="T30" s="88">
        <v>1.6425619834710744E-3</v>
      </c>
      <c r="U30" s="66">
        <v>444</v>
      </c>
      <c r="V30" s="91">
        <v>62.590308370044056</v>
      </c>
      <c r="W30" s="66">
        <v>4918</v>
      </c>
      <c r="X30" s="94">
        <v>110.91242682603159</v>
      </c>
      <c r="IK30" s="4"/>
      <c r="IL30" s="4"/>
    </row>
    <row r="31" spans="1:246" ht="13.15" customHeight="1" x14ac:dyDescent="0.2">
      <c r="A31" s="58" t="s">
        <v>17</v>
      </c>
      <c r="B31" s="59" t="s">
        <v>18</v>
      </c>
      <c r="C31" s="59" t="s">
        <v>15</v>
      </c>
      <c r="D31" s="59" t="s">
        <v>20</v>
      </c>
      <c r="E31" s="60">
        <v>136</v>
      </c>
      <c r="F31" s="61">
        <v>100</v>
      </c>
      <c r="G31" s="62">
        <v>2</v>
      </c>
      <c r="H31" s="63">
        <v>1</v>
      </c>
      <c r="I31" s="62">
        <v>2</v>
      </c>
      <c r="J31" s="63">
        <v>5</v>
      </c>
      <c r="K31" s="62">
        <v>3</v>
      </c>
      <c r="L31" s="63">
        <v>10</v>
      </c>
      <c r="M31" s="64">
        <v>3</v>
      </c>
      <c r="N31" s="65">
        <v>20</v>
      </c>
      <c r="O31" s="60">
        <v>346.5</v>
      </c>
      <c r="P31" s="81">
        <v>10.841677096370463</v>
      </c>
      <c r="Q31" s="66">
        <v>14.6</v>
      </c>
      <c r="R31" s="66">
        <v>4.5</v>
      </c>
      <c r="S31" s="84">
        <v>65.7</v>
      </c>
      <c r="T31" s="88">
        <v>1.5082644628099174E-3</v>
      </c>
      <c r="U31" s="66">
        <v>436</v>
      </c>
      <c r="V31" s="91">
        <v>61.462555066079297</v>
      </c>
      <c r="W31" s="66">
        <v>4962</v>
      </c>
      <c r="X31" s="94">
        <v>117.89972665577477</v>
      </c>
      <c r="IK31" s="4"/>
      <c r="IL31" s="4"/>
    </row>
    <row r="32" spans="1:246" ht="13.15" customHeight="1" x14ac:dyDescent="0.2">
      <c r="A32" s="58" t="s">
        <v>17</v>
      </c>
      <c r="B32" s="59" t="s">
        <v>18</v>
      </c>
      <c r="C32" s="59" t="s">
        <v>15</v>
      </c>
      <c r="D32" s="59" t="s">
        <v>22</v>
      </c>
      <c r="E32" s="60">
        <v>157</v>
      </c>
      <c r="F32" s="61">
        <v>95</v>
      </c>
      <c r="G32" s="62">
        <v>2</v>
      </c>
      <c r="H32" s="63">
        <v>1</v>
      </c>
      <c r="I32" s="62">
        <v>5</v>
      </c>
      <c r="J32" s="63">
        <v>10</v>
      </c>
      <c r="K32" s="62">
        <v>3</v>
      </c>
      <c r="L32" s="63">
        <v>20</v>
      </c>
      <c r="M32" s="64">
        <v>3</v>
      </c>
      <c r="N32" s="65">
        <v>20</v>
      </c>
      <c r="O32" s="60">
        <v>556.5</v>
      </c>
      <c r="P32" s="81">
        <v>17.412390488110137</v>
      </c>
      <c r="Q32" s="66">
        <v>15.5</v>
      </c>
      <c r="R32" s="66">
        <v>4.5</v>
      </c>
      <c r="S32" s="84">
        <v>69.75</v>
      </c>
      <c r="T32" s="88">
        <v>1.6012396694214876E-3</v>
      </c>
      <c r="U32" s="66">
        <v>435</v>
      </c>
      <c r="V32" s="91">
        <v>61.321585903083701</v>
      </c>
      <c r="W32" s="66">
        <v>4264</v>
      </c>
      <c r="X32" s="94">
        <v>100.68575220030051</v>
      </c>
      <c r="IK32" s="4"/>
      <c r="IL32" s="4"/>
    </row>
    <row r="33" spans="1:246" ht="13.15" customHeight="1" x14ac:dyDescent="0.2">
      <c r="A33" s="58" t="s">
        <v>17</v>
      </c>
      <c r="B33" s="59" t="s">
        <v>18</v>
      </c>
      <c r="C33" s="59" t="s">
        <v>16</v>
      </c>
      <c r="D33" s="59" t="s">
        <v>14</v>
      </c>
      <c r="E33" s="60">
        <v>3</v>
      </c>
      <c r="F33" s="61">
        <v>97</v>
      </c>
      <c r="G33" s="62">
        <v>2</v>
      </c>
      <c r="H33" s="63">
        <v>1</v>
      </c>
      <c r="I33" s="62">
        <v>2</v>
      </c>
      <c r="J33" s="63">
        <v>2</v>
      </c>
      <c r="K33" s="62">
        <v>2</v>
      </c>
      <c r="L33" s="63">
        <v>2</v>
      </c>
      <c r="M33" s="64">
        <v>2</v>
      </c>
      <c r="N33" s="65">
        <v>10</v>
      </c>
      <c r="O33" s="79">
        <v>127.5</v>
      </c>
      <c r="P33" s="81">
        <v>3.9893617021276597</v>
      </c>
      <c r="Q33" s="66">
        <v>15.4</v>
      </c>
      <c r="R33" s="66">
        <v>4.5</v>
      </c>
      <c r="S33" s="84">
        <v>69.3</v>
      </c>
      <c r="T33" s="88">
        <v>1.5909090909090907E-3</v>
      </c>
      <c r="U33" s="66">
        <v>446</v>
      </c>
      <c r="V33" s="91">
        <v>62.872246696035241</v>
      </c>
      <c r="W33" s="66">
        <v>4895</v>
      </c>
      <c r="X33" s="94">
        <v>111.12730076543586</v>
      </c>
      <c r="IK33" s="4"/>
      <c r="IL33" s="4"/>
    </row>
    <row r="34" spans="1:246" ht="13.15" customHeight="1" x14ac:dyDescent="0.2">
      <c r="A34" s="58" t="s">
        <v>17</v>
      </c>
      <c r="B34" s="59" t="s">
        <v>18</v>
      </c>
      <c r="C34" s="59" t="s">
        <v>16</v>
      </c>
      <c r="D34" s="59" t="s">
        <v>18</v>
      </c>
      <c r="E34" s="60">
        <v>79</v>
      </c>
      <c r="F34" s="61">
        <v>95</v>
      </c>
      <c r="G34" s="62">
        <v>2</v>
      </c>
      <c r="H34" s="63">
        <v>1</v>
      </c>
      <c r="I34" s="62">
        <v>2</v>
      </c>
      <c r="J34" s="63">
        <v>5</v>
      </c>
      <c r="K34" s="62">
        <v>2</v>
      </c>
      <c r="L34" s="63">
        <v>5</v>
      </c>
      <c r="M34" s="64">
        <v>2</v>
      </c>
      <c r="N34" s="65">
        <v>5</v>
      </c>
      <c r="O34" s="79">
        <v>179</v>
      </c>
      <c r="P34" s="81">
        <v>5.6007509386733423</v>
      </c>
      <c r="Q34" s="66">
        <v>14.8</v>
      </c>
      <c r="R34" s="66">
        <v>4.5</v>
      </c>
      <c r="S34" s="84">
        <v>66.600000000000009</v>
      </c>
      <c r="T34" s="88">
        <v>1.5289256198347109E-3</v>
      </c>
      <c r="U34" s="66">
        <v>448</v>
      </c>
      <c r="V34" s="91">
        <v>63.154185022026432</v>
      </c>
      <c r="W34" s="66">
        <v>4942</v>
      </c>
      <c r="X34" s="94">
        <v>118.66831881223328</v>
      </c>
      <c r="IK34" s="4"/>
      <c r="IL34" s="4"/>
    </row>
    <row r="35" spans="1:246" ht="13.15" customHeight="1" x14ac:dyDescent="0.2">
      <c r="A35" s="58" t="s">
        <v>17</v>
      </c>
      <c r="B35" s="59" t="s">
        <v>18</v>
      </c>
      <c r="C35" s="59" t="s">
        <v>16</v>
      </c>
      <c r="D35" s="59" t="s">
        <v>20</v>
      </c>
      <c r="E35" s="60">
        <v>135</v>
      </c>
      <c r="F35" s="61">
        <v>100</v>
      </c>
      <c r="G35" s="62">
        <v>2</v>
      </c>
      <c r="H35" s="63">
        <v>1</v>
      </c>
      <c r="I35" s="62">
        <v>2</v>
      </c>
      <c r="J35" s="63">
        <v>5</v>
      </c>
      <c r="K35" s="62">
        <v>2</v>
      </c>
      <c r="L35" s="63">
        <v>5</v>
      </c>
      <c r="M35" s="64">
        <v>2</v>
      </c>
      <c r="N35" s="65">
        <v>5</v>
      </c>
      <c r="O35" s="60">
        <v>179</v>
      </c>
      <c r="P35" s="81">
        <v>5.6007509386733423</v>
      </c>
      <c r="Q35" s="66">
        <v>14.9</v>
      </c>
      <c r="R35" s="66">
        <v>4.5</v>
      </c>
      <c r="S35" s="84">
        <v>67.05</v>
      </c>
      <c r="T35" s="88">
        <v>1.5392561983471073E-3</v>
      </c>
      <c r="U35" s="66">
        <v>444</v>
      </c>
      <c r="V35" s="91">
        <v>62.590308370044056</v>
      </c>
      <c r="W35" s="66">
        <v>5743</v>
      </c>
      <c r="X35" s="94">
        <v>131.30007104419857</v>
      </c>
      <c r="IK35" s="4"/>
      <c r="IL35" s="4"/>
    </row>
    <row r="36" spans="1:246" ht="13.15" customHeight="1" x14ac:dyDescent="0.2">
      <c r="A36" s="58" t="s">
        <v>17</v>
      </c>
      <c r="B36" s="59" t="s">
        <v>18</v>
      </c>
      <c r="C36" s="59" t="s">
        <v>16</v>
      </c>
      <c r="D36" s="59" t="s">
        <v>22</v>
      </c>
      <c r="E36" s="60">
        <v>158</v>
      </c>
      <c r="F36" s="61">
        <v>98</v>
      </c>
      <c r="G36" s="62">
        <v>2</v>
      </c>
      <c r="H36" s="63">
        <v>1</v>
      </c>
      <c r="I36" s="62">
        <v>2</v>
      </c>
      <c r="J36" s="63">
        <v>5</v>
      </c>
      <c r="K36" s="62">
        <v>2</v>
      </c>
      <c r="L36" s="63">
        <v>5</v>
      </c>
      <c r="M36" s="64">
        <v>2</v>
      </c>
      <c r="N36" s="65">
        <v>10</v>
      </c>
      <c r="O36" s="60">
        <v>211.5</v>
      </c>
      <c r="P36" s="81">
        <v>6.6176470588235299</v>
      </c>
      <c r="Q36" s="66">
        <v>15.1</v>
      </c>
      <c r="R36" s="66">
        <v>4.5</v>
      </c>
      <c r="S36" s="84">
        <v>67.95</v>
      </c>
      <c r="T36" s="88">
        <v>1.5599173553719008E-3</v>
      </c>
      <c r="U36" s="66">
        <v>441</v>
      </c>
      <c r="V36" s="91">
        <v>62.167400881057269</v>
      </c>
      <c r="W36" s="66">
        <v>5040</v>
      </c>
      <c r="X36" s="94">
        <v>116.81115208618924</v>
      </c>
      <c r="IK36" s="4"/>
      <c r="IL36" s="4"/>
    </row>
    <row r="37" spans="1:246" ht="13.15" customHeight="1" x14ac:dyDescent="0.2">
      <c r="A37" s="58" t="s">
        <v>19</v>
      </c>
      <c r="B37" s="59" t="s">
        <v>20</v>
      </c>
      <c r="C37" s="59" t="s">
        <v>15</v>
      </c>
      <c r="D37" s="59" t="s">
        <v>14</v>
      </c>
      <c r="E37" s="60">
        <v>5</v>
      </c>
      <c r="F37" s="61">
        <v>95</v>
      </c>
      <c r="G37" s="62">
        <v>8</v>
      </c>
      <c r="H37" s="63">
        <v>1</v>
      </c>
      <c r="I37" s="62">
        <v>8</v>
      </c>
      <c r="J37" s="63">
        <v>10</v>
      </c>
      <c r="K37" s="62">
        <v>5</v>
      </c>
      <c r="L37" s="63">
        <v>30</v>
      </c>
      <c r="M37" s="64">
        <v>3</v>
      </c>
      <c r="N37" s="65">
        <v>30</v>
      </c>
      <c r="O37" s="79">
        <v>761.5</v>
      </c>
      <c r="P37" s="81">
        <v>23.826658322903629</v>
      </c>
      <c r="Q37" s="66">
        <v>16.2</v>
      </c>
      <c r="R37" s="66">
        <v>4.5</v>
      </c>
      <c r="S37" s="84">
        <v>72.899999999999991</v>
      </c>
      <c r="T37" s="88">
        <v>1.6735537190082643E-3</v>
      </c>
      <c r="U37" s="66">
        <v>411</v>
      </c>
      <c r="V37" s="91">
        <v>57.93832599118943</v>
      </c>
      <c r="W37" s="66">
        <v>4525</v>
      </c>
      <c r="X37" s="94">
        <v>108.20156071895516</v>
      </c>
      <c r="IK37" s="4"/>
      <c r="IL37" s="4"/>
    </row>
    <row r="38" spans="1:246" ht="13.15" customHeight="1" x14ac:dyDescent="0.2">
      <c r="A38" s="58" t="s">
        <v>19</v>
      </c>
      <c r="B38" s="59" t="s">
        <v>20</v>
      </c>
      <c r="C38" s="59" t="s">
        <v>15</v>
      </c>
      <c r="D38" s="59" t="s">
        <v>18</v>
      </c>
      <c r="E38" s="60">
        <v>53</v>
      </c>
      <c r="F38" s="61">
        <v>85</v>
      </c>
      <c r="G38" s="62">
        <v>8</v>
      </c>
      <c r="H38" s="63">
        <v>2</v>
      </c>
      <c r="I38" s="62">
        <v>5</v>
      </c>
      <c r="J38" s="63">
        <v>10</v>
      </c>
      <c r="K38" s="62">
        <v>5</v>
      </c>
      <c r="L38" s="63">
        <v>30</v>
      </c>
      <c r="M38" s="64">
        <v>5</v>
      </c>
      <c r="N38" s="65">
        <v>50</v>
      </c>
      <c r="O38" s="79">
        <v>898</v>
      </c>
      <c r="P38" s="81">
        <v>28.09762202753442</v>
      </c>
      <c r="Q38" s="66">
        <v>15.6</v>
      </c>
      <c r="R38" s="66">
        <v>4.5</v>
      </c>
      <c r="S38" s="84">
        <v>70.2</v>
      </c>
      <c r="T38" s="88">
        <v>1.6115702479338845E-3</v>
      </c>
      <c r="U38" s="66">
        <v>410</v>
      </c>
      <c r="V38" s="91">
        <v>57.797356828193834</v>
      </c>
      <c r="W38" s="66">
        <v>4542</v>
      </c>
      <c r="X38" s="94">
        <v>126.36160467939519</v>
      </c>
      <c r="IK38" s="4"/>
      <c r="IL38" s="4"/>
    </row>
    <row r="39" spans="1:246" ht="13.15" customHeight="1" x14ac:dyDescent="0.2">
      <c r="A39" s="58" t="s">
        <v>19</v>
      </c>
      <c r="B39" s="59" t="s">
        <v>20</v>
      </c>
      <c r="C39" s="59" t="s">
        <v>15</v>
      </c>
      <c r="D39" s="59" t="s">
        <v>20</v>
      </c>
      <c r="E39" s="60">
        <v>97</v>
      </c>
      <c r="F39" s="61">
        <v>95</v>
      </c>
      <c r="G39" s="62">
        <v>8</v>
      </c>
      <c r="H39" s="63">
        <v>1</v>
      </c>
      <c r="I39" s="62">
        <v>5</v>
      </c>
      <c r="J39" s="63">
        <v>20</v>
      </c>
      <c r="K39" s="62">
        <v>5</v>
      </c>
      <c r="L39" s="63">
        <v>30</v>
      </c>
      <c r="M39" s="64">
        <v>5</v>
      </c>
      <c r="N39" s="65">
        <v>50</v>
      </c>
      <c r="O39" s="79">
        <v>1031.5</v>
      </c>
      <c r="P39" s="81">
        <v>32.274718397997496</v>
      </c>
      <c r="Q39" s="66">
        <v>15.4</v>
      </c>
      <c r="R39" s="66">
        <v>4.5</v>
      </c>
      <c r="S39" s="84">
        <v>69.3</v>
      </c>
      <c r="T39" s="88">
        <v>1.5909090909090907E-3</v>
      </c>
      <c r="U39" s="66">
        <v>412</v>
      </c>
      <c r="V39" s="91">
        <v>58.079295154185019</v>
      </c>
      <c r="W39" s="66">
        <v>4651</v>
      </c>
      <c r="X39" s="94">
        <v>116.70788013723632</v>
      </c>
      <c r="IK39" s="4"/>
      <c r="IL39" s="4"/>
    </row>
    <row r="40" spans="1:246" ht="13.15" customHeight="1" x14ac:dyDescent="0.2">
      <c r="A40" s="58" t="s">
        <v>19</v>
      </c>
      <c r="B40" s="59" t="s">
        <v>20</v>
      </c>
      <c r="C40" s="59" t="s">
        <v>15</v>
      </c>
      <c r="D40" s="59" t="s">
        <v>22</v>
      </c>
      <c r="E40" s="60">
        <v>165</v>
      </c>
      <c r="F40" s="61">
        <v>80</v>
      </c>
      <c r="G40" s="62">
        <v>8</v>
      </c>
      <c r="H40" s="63">
        <v>1</v>
      </c>
      <c r="I40" s="62">
        <v>5</v>
      </c>
      <c r="J40" s="63">
        <v>20</v>
      </c>
      <c r="K40" s="62">
        <v>3</v>
      </c>
      <c r="L40" s="63">
        <v>30</v>
      </c>
      <c r="M40" s="64">
        <v>5</v>
      </c>
      <c r="N40" s="65">
        <v>50</v>
      </c>
      <c r="O40" s="60">
        <v>1031.5</v>
      </c>
      <c r="P40" s="81">
        <v>32.274718397997496</v>
      </c>
      <c r="Q40" s="66">
        <v>15.2</v>
      </c>
      <c r="R40" s="66">
        <v>4.5</v>
      </c>
      <c r="S40" s="84">
        <v>68.399999999999991</v>
      </c>
      <c r="T40" s="88">
        <v>1.5702479338842972E-3</v>
      </c>
      <c r="U40" s="66">
        <v>399</v>
      </c>
      <c r="V40" s="91">
        <v>56.246696035242287</v>
      </c>
      <c r="W40" s="66">
        <v>3355</v>
      </c>
      <c r="X40" s="94">
        <v>104.58789861166076</v>
      </c>
      <c r="IK40" s="4"/>
      <c r="IL40" s="4"/>
    </row>
    <row r="41" spans="1:246" ht="13.15" customHeight="1" x14ac:dyDescent="0.2">
      <c r="A41" s="58" t="s">
        <v>19</v>
      </c>
      <c r="B41" s="59" t="s">
        <v>20</v>
      </c>
      <c r="C41" s="59" t="s">
        <v>16</v>
      </c>
      <c r="D41" s="59" t="s">
        <v>14</v>
      </c>
      <c r="E41" s="60">
        <v>6</v>
      </c>
      <c r="F41" s="61">
        <v>85</v>
      </c>
      <c r="G41" s="62">
        <v>8</v>
      </c>
      <c r="H41" s="63">
        <v>2</v>
      </c>
      <c r="I41" s="62">
        <v>2</v>
      </c>
      <c r="J41" s="63">
        <v>10</v>
      </c>
      <c r="K41" s="62">
        <v>3</v>
      </c>
      <c r="L41" s="63">
        <v>20</v>
      </c>
      <c r="M41" s="64">
        <v>2</v>
      </c>
      <c r="N41" s="65">
        <v>20</v>
      </c>
      <c r="O41" s="79">
        <v>563</v>
      </c>
      <c r="P41" s="81">
        <v>17.615769712140175</v>
      </c>
      <c r="Q41" s="66">
        <v>15.2</v>
      </c>
      <c r="R41" s="66">
        <v>4.5</v>
      </c>
      <c r="S41" s="84">
        <v>68.399999999999991</v>
      </c>
      <c r="T41" s="88">
        <v>1.5702479338842972E-3</v>
      </c>
      <c r="U41" s="66">
        <v>430</v>
      </c>
      <c r="V41" s="91">
        <v>60.616740088105729</v>
      </c>
      <c r="W41" s="66">
        <v>5813</v>
      </c>
      <c r="X41" s="94">
        <v>158.2576589387285</v>
      </c>
      <c r="IK41" s="4"/>
      <c r="IL41" s="4"/>
    </row>
    <row r="42" spans="1:246" ht="13.15" customHeight="1" x14ac:dyDescent="0.2">
      <c r="A42" s="58" t="s">
        <v>19</v>
      </c>
      <c r="B42" s="59" t="s">
        <v>20</v>
      </c>
      <c r="C42" s="59" t="s">
        <v>16</v>
      </c>
      <c r="D42" s="59" t="s">
        <v>18</v>
      </c>
      <c r="E42" s="60">
        <v>54</v>
      </c>
      <c r="F42" s="61">
        <v>95</v>
      </c>
      <c r="G42" s="62">
        <v>8</v>
      </c>
      <c r="H42" s="63">
        <v>1</v>
      </c>
      <c r="I42" s="62">
        <v>2</v>
      </c>
      <c r="J42" s="63">
        <v>10</v>
      </c>
      <c r="K42" s="62">
        <v>2</v>
      </c>
      <c r="L42" s="63">
        <v>20</v>
      </c>
      <c r="M42" s="64">
        <v>2</v>
      </c>
      <c r="N42" s="65">
        <v>20</v>
      </c>
      <c r="O42" s="79">
        <v>556.5</v>
      </c>
      <c r="P42" s="81">
        <v>17.412390488110137</v>
      </c>
      <c r="Q42" s="66">
        <v>15.6</v>
      </c>
      <c r="R42" s="66">
        <v>4.5</v>
      </c>
      <c r="S42" s="84">
        <v>70.2</v>
      </c>
      <c r="T42" s="88">
        <v>1.6115702479338845E-3</v>
      </c>
      <c r="U42" s="66">
        <v>432</v>
      </c>
      <c r="V42" s="91">
        <v>60.898678414096914</v>
      </c>
      <c r="W42" s="66">
        <v>6151</v>
      </c>
      <c r="X42" s="94">
        <v>145.31456958814414</v>
      </c>
      <c r="IK42" s="4"/>
      <c r="IL42" s="4"/>
    </row>
    <row r="43" spans="1:246" ht="13.15" customHeight="1" x14ac:dyDescent="0.2">
      <c r="A43" s="58" t="s">
        <v>19</v>
      </c>
      <c r="B43" s="59" t="s">
        <v>20</v>
      </c>
      <c r="C43" s="59" t="s">
        <v>16</v>
      </c>
      <c r="D43" s="59" t="s">
        <v>20</v>
      </c>
      <c r="E43" s="60">
        <v>98</v>
      </c>
      <c r="F43" s="61">
        <v>98</v>
      </c>
      <c r="G43" s="62">
        <v>8</v>
      </c>
      <c r="H43" s="63">
        <v>1</v>
      </c>
      <c r="I43" s="62">
        <v>2</v>
      </c>
      <c r="J43" s="63">
        <v>20</v>
      </c>
      <c r="K43" s="62">
        <v>3</v>
      </c>
      <c r="L43" s="63">
        <v>10</v>
      </c>
      <c r="M43" s="64">
        <v>2</v>
      </c>
      <c r="N43" s="65">
        <v>20</v>
      </c>
      <c r="O43" s="79">
        <v>556.5</v>
      </c>
      <c r="P43" s="81">
        <v>17.412390488110137</v>
      </c>
      <c r="Q43" s="66">
        <v>16.100000000000001</v>
      </c>
      <c r="R43" s="66">
        <v>4.5</v>
      </c>
      <c r="S43" s="84">
        <v>72.45</v>
      </c>
      <c r="T43" s="88">
        <v>1.6632231404958679E-3</v>
      </c>
      <c r="U43" s="66">
        <v>429</v>
      </c>
      <c r="V43" s="91">
        <v>60.475770925110133</v>
      </c>
      <c r="W43" s="66">
        <v>6422</v>
      </c>
      <c r="X43" s="94">
        <v>143.50149997887351</v>
      </c>
      <c r="IK43" s="4"/>
      <c r="IL43" s="4"/>
    </row>
    <row r="44" spans="1:246" ht="13.15" customHeight="1" x14ac:dyDescent="0.2">
      <c r="A44" s="58" t="s">
        <v>19</v>
      </c>
      <c r="B44" s="59" t="s">
        <v>20</v>
      </c>
      <c r="C44" s="59" t="s">
        <v>16</v>
      </c>
      <c r="D44" s="59" t="s">
        <v>22</v>
      </c>
      <c r="E44" s="60">
        <v>166</v>
      </c>
      <c r="F44" s="61">
        <v>85</v>
      </c>
      <c r="G44" s="62">
        <v>8</v>
      </c>
      <c r="H44" s="63">
        <v>1</v>
      </c>
      <c r="I44" s="62">
        <v>2</v>
      </c>
      <c r="J44" s="63">
        <v>10</v>
      </c>
      <c r="K44" s="62">
        <v>2</v>
      </c>
      <c r="L44" s="63">
        <v>20</v>
      </c>
      <c r="M44" s="64">
        <v>2</v>
      </c>
      <c r="N44" s="65">
        <v>25</v>
      </c>
      <c r="O44" s="60">
        <v>589</v>
      </c>
      <c r="P44" s="81">
        <v>18.429286608260327</v>
      </c>
      <c r="Q44" s="66">
        <v>14.5</v>
      </c>
      <c r="R44" s="66">
        <v>4.5</v>
      </c>
      <c r="S44" s="84">
        <v>65.25</v>
      </c>
      <c r="T44" s="88">
        <v>1.4979338842975207E-3</v>
      </c>
      <c r="U44" s="66">
        <v>423</v>
      </c>
      <c r="V44" s="91">
        <v>59.629955947136565</v>
      </c>
      <c r="W44" s="66">
        <v>4657</v>
      </c>
      <c r="X44" s="94">
        <v>135.10590345211207</v>
      </c>
      <c r="IK44" s="4"/>
      <c r="IL44" s="4"/>
    </row>
    <row r="45" spans="1:246" ht="13.15" customHeight="1" x14ac:dyDescent="0.2">
      <c r="A45" s="58" t="s">
        <v>21</v>
      </c>
      <c r="B45" s="59" t="s">
        <v>22</v>
      </c>
      <c r="C45" s="59" t="s">
        <v>15</v>
      </c>
      <c r="D45" s="59" t="s">
        <v>14</v>
      </c>
      <c r="E45" s="60">
        <v>8</v>
      </c>
      <c r="F45" s="61">
        <v>95</v>
      </c>
      <c r="G45" s="62">
        <v>8</v>
      </c>
      <c r="H45" s="63">
        <v>1</v>
      </c>
      <c r="I45" s="62">
        <v>2</v>
      </c>
      <c r="J45" s="63">
        <v>5</v>
      </c>
      <c r="K45" s="62">
        <v>2</v>
      </c>
      <c r="L45" s="63">
        <v>5</v>
      </c>
      <c r="M45" s="64">
        <v>2</v>
      </c>
      <c r="N45" s="65">
        <v>5</v>
      </c>
      <c r="O45" s="79">
        <v>179</v>
      </c>
      <c r="P45" s="81">
        <v>5.6007509386733423</v>
      </c>
      <c r="Q45" s="66">
        <v>16.3</v>
      </c>
      <c r="R45" s="66">
        <v>4.5</v>
      </c>
      <c r="S45" s="84">
        <v>73.350000000000009</v>
      </c>
      <c r="T45" s="88">
        <v>1.6838842975206614E-3</v>
      </c>
      <c r="U45" s="66">
        <v>427</v>
      </c>
      <c r="V45" s="91">
        <v>60.193832599118942</v>
      </c>
      <c r="W45" s="66">
        <v>4586</v>
      </c>
      <c r="X45" s="94">
        <v>104.90358955822623</v>
      </c>
      <c r="IK45" s="4"/>
      <c r="IL45" s="4"/>
    </row>
    <row r="46" spans="1:246" ht="13.15" customHeight="1" x14ac:dyDescent="0.2">
      <c r="A46" s="58" t="s">
        <v>21</v>
      </c>
      <c r="B46" s="59" t="s">
        <v>22</v>
      </c>
      <c r="C46" s="59" t="s">
        <v>15</v>
      </c>
      <c r="D46" s="59" t="s">
        <v>18</v>
      </c>
      <c r="E46" s="60">
        <v>77</v>
      </c>
      <c r="F46" s="61">
        <v>95</v>
      </c>
      <c r="G46" s="62">
        <v>8</v>
      </c>
      <c r="H46" s="63">
        <v>1</v>
      </c>
      <c r="I46" s="62">
        <v>2</v>
      </c>
      <c r="J46" s="63">
        <v>5</v>
      </c>
      <c r="K46" s="62">
        <v>2</v>
      </c>
      <c r="L46" s="63">
        <v>5</v>
      </c>
      <c r="M46" s="64">
        <v>2</v>
      </c>
      <c r="N46" s="65">
        <v>5</v>
      </c>
      <c r="O46" s="79">
        <v>179</v>
      </c>
      <c r="P46" s="81">
        <v>5.6007509386733423</v>
      </c>
      <c r="Q46" s="66">
        <v>15.8</v>
      </c>
      <c r="R46" s="66">
        <v>4.5</v>
      </c>
      <c r="S46" s="84">
        <v>71.100000000000009</v>
      </c>
      <c r="T46" s="88">
        <v>1.632231404958678E-3</v>
      </c>
      <c r="U46" s="66">
        <v>422</v>
      </c>
      <c r="V46" s="91">
        <v>59.48898678414097</v>
      </c>
      <c r="W46" s="66">
        <v>4791</v>
      </c>
      <c r="X46" s="94">
        <v>114.40062864883123</v>
      </c>
      <c r="IK46" s="4"/>
      <c r="IL46" s="4"/>
    </row>
    <row r="47" spans="1:246" ht="13.15" customHeight="1" x14ac:dyDescent="0.2">
      <c r="A47" s="58" t="s">
        <v>21</v>
      </c>
      <c r="B47" s="59" t="s">
        <v>22</v>
      </c>
      <c r="C47" s="59" t="s">
        <v>15</v>
      </c>
      <c r="D47" s="59" t="s">
        <v>20</v>
      </c>
      <c r="E47" s="60">
        <v>117</v>
      </c>
      <c r="F47" s="61">
        <v>100</v>
      </c>
      <c r="G47" s="62">
        <v>8</v>
      </c>
      <c r="H47" s="63">
        <v>1</v>
      </c>
      <c r="I47" s="62">
        <v>2</v>
      </c>
      <c r="J47" s="63">
        <v>5</v>
      </c>
      <c r="K47" s="62">
        <v>2</v>
      </c>
      <c r="L47" s="63">
        <v>2</v>
      </c>
      <c r="M47" s="64">
        <v>2</v>
      </c>
      <c r="N47" s="65">
        <v>2</v>
      </c>
      <c r="O47" s="79">
        <v>117.5</v>
      </c>
      <c r="P47" s="81">
        <v>3.6764705882352944</v>
      </c>
      <c r="Q47" s="66">
        <v>16.2</v>
      </c>
      <c r="R47" s="66">
        <v>4.5</v>
      </c>
      <c r="S47" s="84">
        <v>72.899999999999991</v>
      </c>
      <c r="T47" s="88">
        <v>1.6735537190082643E-3</v>
      </c>
      <c r="U47" s="66">
        <v>426</v>
      </c>
      <c r="V47" s="91">
        <v>60.052863436123346</v>
      </c>
      <c r="W47" s="66">
        <v>5164</v>
      </c>
      <c r="X47" s="94">
        <v>113.17669390830582</v>
      </c>
      <c r="IK47" s="4"/>
      <c r="IL47" s="4"/>
    </row>
    <row r="48" spans="1:246" ht="13.15" customHeight="1" x14ac:dyDescent="0.2">
      <c r="A48" s="58" t="s">
        <v>21</v>
      </c>
      <c r="B48" s="59" t="s">
        <v>22</v>
      </c>
      <c r="C48" s="59" t="s">
        <v>15</v>
      </c>
      <c r="D48" s="59" t="s">
        <v>22</v>
      </c>
      <c r="E48" s="60">
        <v>189</v>
      </c>
      <c r="F48" s="61">
        <v>90</v>
      </c>
      <c r="G48" s="62">
        <v>2</v>
      </c>
      <c r="H48" s="63">
        <v>1</v>
      </c>
      <c r="I48" s="62">
        <v>2</v>
      </c>
      <c r="J48" s="63">
        <v>2</v>
      </c>
      <c r="K48" s="62">
        <v>2</v>
      </c>
      <c r="L48" s="63">
        <v>2</v>
      </c>
      <c r="M48" s="64">
        <v>2</v>
      </c>
      <c r="N48" s="65">
        <v>2</v>
      </c>
      <c r="O48" s="60">
        <v>75.5</v>
      </c>
      <c r="P48" s="81">
        <v>2.3623279098873589</v>
      </c>
      <c r="Q48" s="66">
        <v>16</v>
      </c>
      <c r="R48" s="66">
        <v>4.5</v>
      </c>
      <c r="S48" s="84">
        <v>72</v>
      </c>
      <c r="T48" s="88">
        <v>1.652892561983471E-3</v>
      </c>
      <c r="U48" s="66">
        <v>415</v>
      </c>
      <c r="V48" s="91">
        <v>58.502202643171806</v>
      </c>
      <c r="W48" s="66">
        <v>4076</v>
      </c>
      <c r="X48" s="94">
        <v>103.16181392235609</v>
      </c>
      <c r="IK48" s="4"/>
      <c r="IL48" s="4"/>
    </row>
    <row r="49" spans="1:246" ht="13.15" customHeight="1" x14ac:dyDescent="0.2">
      <c r="A49" s="58" t="s">
        <v>21</v>
      </c>
      <c r="B49" s="59" t="s">
        <v>22</v>
      </c>
      <c r="C49" s="59" t="s">
        <v>16</v>
      </c>
      <c r="D49" s="59" t="s">
        <v>14</v>
      </c>
      <c r="E49" s="60">
        <v>7</v>
      </c>
      <c r="F49" s="61">
        <v>80</v>
      </c>
      <c r="G49" s="62">
        <v>5</v>
      </c>
      <c r="H49" s="63">
        <v>2</v>
      </c>
      <c r="I49" s="62">
        <v>2</v>
      </c>
      <c r="J49" s="63">
        <v>5</v>
      </c>
      <c r="K49" s="62">
        <v>2</v>
      </c>
      <c r="L49" s="63">
        <v>5</v>
      </c>
      <c r="M49" s="64">
        <v>2</v>
      </c>
      <c r="N49" s="65">
        <v>5</v>
      </c>
      <c r="O49" s="79">
        <v>185.5</v>
      </c>
      <c r="P49" s="81">
        <v>5.8041301627033786</v>
      </c>
      <c r="Q49" s="66">
        <v>15.3</v>
      </c>
      <c r="R49" s="66">
        <v>4.5</v>
      </c>
      <c r="S49" s="84">
        <v>68.850000000000009</v>
      </c>
      <c r="T49" s="88">
        <v>1.5805785123966943E-3</v>
      </c>
      <c r="U49" s="66">
        <v>429</v>
      </c>
      <c r="V49" s="91">
        <v>60.475770925110133</v>
      </c>
      <c r="W49" s="66">
        <v>4278</v>
      </c>
      <c r="X49" s="94">
        <v>123.22461035696328</v>
      </c>
      <c r="IK49" s="4"/>
      <c r="IL49" s="4"/>
    </row>
    <row r="50" spans="1:246" ht="13.15" customHeight="1" x14ac:dyDescent="0.2">
      <c r="A50" s="58" t="s">
        <v>21</v>
      </c>
      <c r="B50" s="59" t="s">
        <v>22</v>
      </c>
      <c r="C50" s="59" t="s">
        <v>16</v>
      </c>
      <c r="D50" s="59" t="s">
        <v>18</v>
      </c>
      <c r="E50" s="60">
        <v>78</v>
      </c>
      <c r="F50" s="61">
        <v>90</v>
      </c>
      <c r="G50" s="62">
        <v>8</v>
      </c>
      <c r="H50" s="63">
        <v>1</v>
      </c>
      <c r="I50" s="62">
        <v>2</v>
      </c>
      <c r="J50" s="63">
        <v>2</v>
      </c>
      <c r="K50" s="62">
        <v>2</v>
      </c>
      <c r="L50" s="63">
        <v>2</v>
      </c>
      <c r="M50" s="64">
        <v>2</v>
      </c>
      <c r="N50" s="65">
        <v>2</v>
      </c>
      <c r="O50" s="79">
        <v>75.5</v>
      </c>
      <c r="P50" s="81">
        <v>2.3623279098873589</v>
      </c>
      <c r="Q50" s="66">
        <v>16</v>
      </c>
      <c r="R50" s="66">
        <v>4.5</v>
      </c>
      <c r="S50" s="84">
        <v>72</v>
      </c>
      <c r="T50" s="88">
        <v>1.652892561983471E-3</v>
      </c>
      <c r="U50" s="66">
        <v>428</v>
      </c>
      <c r="V50" s="91">
        <v>60.334801762114537</v>
      </c>
      <c r="W50" s="66">
        <v>4992</v>
      </c>
      <c r="X50" s="94">
        <v>122.50778816199377</v>
      </c>
      <c r="IK50" s="4"/>
      <c r="IL50" s="4"/>
    </row>
    <row r="51" spans="1:246" ht="13.15" customHeight="1" x14ac:dyDescent="0.2">
      <c r="A51" s="58" t="s">
        <v>21</v>
      </c>
      <c r="B51" s="59" t="s">
        <v>22</v>
      </c>
      <c r="C51" s="59" t="s">
        <v>16</v>
      </c>
      <c r="D51" s="59" t="s">
        <v>20</v>
      </c>
      <c r="E51" s="60">
        <v>118</v>
      </c>
      <c r="F51" s="61">
        <v>98</v>
      </c>
      <c r="G51" s="62">
        <v>8</v>
      </c>
      <c r="H51" s="63">
        <v>1</v>
      </c>
      <c r="I51" s="62">
        <v>2</v>
      </c>
      <c r="J51" s="63">
        <v>2</v>
      </c>
      <c r="K51" s="62">
        <v>2</v>
      </c>
      <c r="L51" s="63">
        <v>2</v>
      </c>
      <c r="M51" s="64">
        <v>2</v>
      </c>
      <c r="N51" s="65">
        <v>2</v>
      </c>
      <c r="O51" s="79">
        <v>75.5</v>
      </c>
      <c r="P51" s="81">
        <v>2.3623279098873589</v>
      </c>
      <c r="Q51" s="66">
        <v>15.6</v>
      </c>
      <c r="R51" s="66">
        <v>4.5</v>
      </c>
      <c r="S51" s="84">
        <v>70.2</v>
      </c>
      <c r="T51" s="88">
        <v>1.6115702479338845E-3</v>
      </c>
      <c r="U51" s="66">
        <v>418</v>
      </c>
      <c r="V51" s="91">
        <v>58.925110132158594</v>
      </c>
      <c r="W51" s="66">
        <v>5015</v>
      </c>
      <c r="X51" s="94">
        <v>118.69689677490429</v>
      </c>
      <c r="IK51" s="4"/>
      <c r="IL51" s="4"/>
    </row>
    <row r="52" spans="1:246" ht="13.15" customHeight="1" x14ac:dyDescent="0.2">
      <c r="A52" s="58" t="s">
        <v>21</v>
      </c>
      <c r="B52" s="59" t="s">
        <v>22</v>
      </c>
      <c r="C52" s="59" t="s">
        <v>16</v>
      </c>
      <c r="D52" s="59" t="s">
        <v>22</v>
      </c>
      <c r="E52" s="60">
        <v>190</v>
      </c>
      <c r="F52" s="61">
        <v>85</v>
      </c>
      <c r="G52" s="62">
        <v>2</v>
      </c>
      <c r="H52" s="63">
        <v>1</v>
      </c>
      <c r="I52" s="62">
        <v>2</v>
      </c>
      <c r="J52" s="63">
        <v>1</v>
      </c>
      <c r="K52" s="62">
        <v>2</v>
      </c>
      <c r="L52" s="63">
        <v>1</v>
      </c>
      <c r="M52" s="64">
        <v>2</v>
      </c>
      <c r="N52" s="65">
        <v>2</v>
      </c>
      <c r="O52" s="60">
        <v>47.5</v>
      </c>
      <c r="P52" s="81">
        <v>1.4862327909887361</v>
      </c>
      <c r="Q52" s="66">
        <v>14.7</v>
      </c>
      <c r="R52" s="66">
        <v>4.5</v>
      </c>
      <c r="S52" s="84">
        <v>66.149999999999991</v>
      </c>
      <c r="T52" s="88">
        <v>1.5185950413223138E-3</v>
      </c>
      <c r="U52" s="66">
        <v>422</v>
      </c>
      <c r="V52" s="91">
        <v>59.48898678414097</v>
      </c>
      <c r="W52" s="66">
        <v>3919</v>
      </c>
      <c r="X52" s="94">
        <v>112.41439703843623</v>
      </c>
      <c r="IK52" s="4"/>
      <c r="IL52" s="4"/>
    </row>
    <row r="53" spans="1:246" ht="13.15" customHeight="1" x14ac:dyDescent="0.2">
      <c r="A53" s="58" t="s">
        <v>23</v>
      </c>
      <c r="B53" s="59" t="s">
        <v>24</v>
      </c>
      <c r="C53" s="59" t="s">
        <v>15</v>
      </c>
      <c r="D53" s="59" t="s">
        <v>14</v>
      </c>
      <c r="E53" s="60">
        <v>9</v>
      </c>
      <c r="F53" s="61">
        <v>70</v>
      </c>
      <c r="G53" s="62">
        <v>8</v>
      </c>
      <c r="H53" s="63">
        <v>1</v>
      </c>
      <c r="I53" s="62">
        <v>8</v>
      </c>
      <c r="J53" s="63">
        <v>10</v>
      </c>
      <c r="K53" s="62">
        <v>5</v>
      </c>
      <c r="L53" s="63">
        <v>20</v>
      </c>
      <c r="M53" s="64">
        <v>5</v>
      </c>
      <c r="N53" s="65">
        <v>25</v>
      </c>
      <c r="O53" s="79">
        <v>589</v>
      </c>
      <c r="P53" s="81">
        <v>18.429286608260327</v>
      </c>
      <c r="Q53" s="66">
        <v>14.7</v>
      </c>
      <c r="R53" s="66">
        <v>4.5</v>
      </c>
      <c r="S53" s="84">
        <v>66.149999999999991</v>
      </c>
      <c r="T53" s="88">
        <v>1.5185950413223138E-3</v>
      </c>
      <c r="U53" s="66">
        <v>406</v>
      </c>
      <c r="V53" s="91">
        <v>57.233480176211451</v>
      </c>
      <c r="W53" s="66">
        <v>3780</v>
      </c>
      <c r="X53" s="94">
        <v>136.85030662511312</v>
      </c>
      <c r="IK53" s="4"/>
      <c r="IL53" s="4"/>
    </row>
    <row r="54" spans="1:246" ht="13.15" customHeight="1" x14ac:dyDescent="0.2">
      <c r="A54" s="58" t="s">
        <v>23</v>
      </c>
      <c r="B54" s="59" t="s">
        <v>24</v>
      </c>
      <c r="C54" s="59" t="s">
        <v>15</v>
      </c>
      <c r="D54" s="59" t="s">
        <v>18</v>
      </c>
      <c r="E54" s="60">
        <v>61</v>
      </c>
      <c r="F54" s="61">
        <v>70</v>
      </c>
      <c r="G54" s="62">
        <v>8</v>
      </c>
      <c r="H54" s="63">
        <v>1</v>
      </c>
      <c r="I54" s="62">
        <v>5</v>
      </c>
      <c r="J54" s="63">
        <v>20</v>
      </c>
      <c r="K54" s="62">
        <v>5</v>
      </c>
      <c r="L54" s="63">
        <v>50</v>
      </c>
      <c r="M54" s="64">
        <v>5</v>
      </c>
      <c r="N54" s="65">
        <v>50</v>
      </c>
      <c r="O54" s="79">
        <v>1311.5</v>
      </c>
      <c r="P54" s="81">
        <v>41.03566958698373</v>
      </c>
      <c r="Q54" s="66">
        <v>15.3</v>
      </c>
      <c r="R54" s="66">
        <v>4.5</v>
      </c>
      <c r="S54" s="84">
        <v>68.850000000000009</v>
      </c>
      <c r="T54" s="88">
        <v>1.5805785123966943E-3</v>
      </c>
      <c r="U54" s="66">
        <v>404</v>
      </c>
      <c r="V54" s="91">
        <v>56.951541850220266</v>
      </c>
      <c r="W54" s="66">
        <v>3868</v>
      </c>
      <c r="X54" s="94">
        <v>135.21068493403959</v>
      </c>
      <c r="IK54" s="4"/>
      <c r="IL54" s="4"/>
    </row>
    <row r="55" spans="1:246" ht="13.15" customHeight="1" x14ac:dyDescent="0.2">
      <c r="A55" s="58" t="s">
        <v>23</v>
      </c>
      <c r="B55" s="59" t="s">
        <v>24</v>
      </c>
      <c r="C55" s="59" t="s">
        <v>15</v>
      </c>
      <c r="D55" s="59" t="s">
        <v>20</v>
      </c>
      <c r="E55" s="60">
        <v>128</v>
      </c>
      <c r="F55" s="61">
        <v>80</v>
      </c>
      <c r="G55" s="62">
        <v>8</v>
      </c>
      <c r="H55" s="63">
        <v>1</v>
      </c>
      <c r="I55" s="62">
        <v>5</v>
      </c>
      <c r="J55" s="63">
        <v>10</v>
      </c>
      <c r="K55" s="62">
        <v>5</v>
      </c>
      <c r="L55" s="63">
        <v>50</v>
      </c>
      <c r="M55" s="64">
        <v>8</v>
      </c>
      <c r="N55" s="65">
        <v>50</v>
      </c>
      <c r="O55" s="79">
        <v>1171.5</v>
      </c>
      <c r="P55" s="81">
        <v>36.655193992490616</v>
      </c>
      <c r="Q55" s="66">
        <v>15.6</v>
      </c>
      <c r="R55" s="66">
        <v>4.5</v>
      </c>
      <c r="S55" s="84">
        <v>70.2</v>
      </c>
      <c r="T55" s="88">
        <v>1.6115702479338845E-3</v>
      </c>
      <c r="U55" s="66">
        <v>397</v>
      </c>
      <c r="V55" s="91">
        <v>55.964757709251103</v>
      </c>
      <c r="W55" s="66">
        <v>3714</v>
      </c>
      <c r="X55" s="94">
        <v>113.37888732803718</v>
      </c>
      <c r="IK55" s="4"/>
      <c r="IL55" s="4"/>
    </row>
    <row r="56" spans="1:246" ht="13.15" customHeight="1" x14ac:dyDescent="0.2">
      <c r="A56" s="58" t="s">
        <v>23</v>
      </c>
      <c r="B56" s="59" t="s">
        <v>24</v>
      </c>
      <c r="C56" s="59" t="s">
        <v>15</v>
      </c>
      <c r="D56" s="59" t="s">
        <v>22</v>
      </c>
      <c r="E56" s="60">
        <v>177</v>
      </c>
      <c r="F56" s="61">
        <v>80</v>
      </c>
      <c r="G56" s="62">
        <v>8</v>
      </c>
      <c r="H56" s="63">
        <v>1</v>
      </c>
      <c r="I56" s="62">
        <v>5</v>
      </c>
      <c r="J56" s="63">
        <v>20</v>
      </c>
      <c r="K56" s="62">
        <v>5</v>
      </c>
      <c r="L56" s="63">
        <v>50</v>
      </c>
      <c r="M56" s="64">
        <v>5</v>
      </c>
      <c r="N56" s="65">
        <v>50</v>
      </c>
      <c r="O56" s="60">
        <v>1311.5</v>
      </c>
      <c r="P56" s="81">
        <v>41.03566958698373</v>
      </c>
      <c r="Q56" s="66">
        <v>15</v>
      </c>
      <c r="R56" s="66">
        <v>4.5</v>
      </c>
      <c r="S56" s="84">
        <v>67.5</v>
      </c>
      <c r="T56" s="88">
        <v>1.5495867768595042E-3</v>
      </c>
      <c r="U56" s="66">
        <v>401</v>
      </c>
      <c r="V56" s="91">
        <v>56.528634361233479</v>
      </c>
      <c r="W56" s="66">
        <v>3546</v>
      </c>
      <c r="X56" s="94">
        <v>111.45729426433917</v>
      </c>
      <c r="IK56" s="4"/>
      <c r="IL56" s="4"/>
    </row>
    <row r="57" spans="1:246" ht="13.15" customHeight="1" x14ac:dyDescent="0.2">
      <c r="A57" s="58" t="s">
        <v>23</v>
      </c>
      <c r="B57" s="59" t="s">
        <v>24</v>
      </c>
      <c r="C57" s="59" t="s">
        <v>16</v>
      </c>
      <c r="D57" s="59" t="s">
        <v>14</v>
      </c>
      <c r="E57" s="60">
        <v>10</v>
      </c>
      <c r="F57" s="61">
        <v>70</v>
      </c>
      <c r="G57" s="62">
        <v>8</v>
      </c>
      <c r="H57" s="63">
        <v>1</v>
      </c>
      <c r="I57" s="62">
        <v>2</v>
      </c>
      <c r="J57" s="63">
        <v>5</v>
      </c>
      <c r="K57" s="62">
        <v>3</v>
      </c>
      <c r="L57" s="63">
        <v>20</v>
      </c>
      <c r="M57" s="64">
        <v>2</v>
      </c>
      <c r="N57" s="65">
        <v>20</v>
      </c>
      <c r="O57" s="79">
        <v>486.5</v>
      </c>
      <c r="P57" s="81">
        <v>15.222152690863581</v>
      </c>
      <c r="Q57" s="66">
        <v>15.8</v>
      </c>
      <c r="R57" s="66">
        <v>4.5</v>
      </c>
      <c r="S57" s="84">
        <v>71.100000000000009</v>
      </c>
      <c r="T57" s="88">
        <v>1.632231404958678E-3</v>
      </c>
      <c r="U57" s="66">
        <v>416</v>
      </c>
      <c r="V57" s="91">
        <v>58.643171806167402</v>
      </c>
      <c r="W57" s="66">
        <v>5255</v>
      </c>
      <c r="X57" s="94">
        <v>172.75063247670047</v>
      </c>
      <c r="IK57" s="4"/>
      <c r="IL57" s="4"/>
    </row>
    <row r="58" spans="1:246" ht="13.15" customHeight="1" x14ac:dyDescent="0.2">
      <c r="A58" s="58" t="s">
        <v>23</v>
      </c>
      <c r="B58" s="59" t="s">
        <v>24</v>
      </c>
      <c r="C58" s="59" t="s">
        <v>16</v>
      </c>
      <c r="D58" s="59" t="s">
        <v>18</v>
      </c>
      <c r="E58" s="60">
        <v>62</v>
      </c>
      <c r="F58" s="61">
        <v>85</v>
      </c>
      <c r="G58" s="62">
        <v>8</v>
      </c>
      <c r="H58" s="63">
        <v>2</v>
      </c>
      <c r="I58" s="62">
        <v>2</v>
      </c>
      <c r="J58" s="63">
        <v>5</v>
      </c>
      <c r="K58" s="62">
        <v>3</v>
      </c>
      <c r="L58" s="63">
        <v>20</v>
      </c>
      <c r="M58" s="64">
        <v>2</v>
      </c>
      <c r="N58" s="65">
        <v>30</v>
      </c>
      <c r="O58" s="79">
        <v>558</v>
      </c>
      <c r="P58" s="81">
        <v>17.459324155193993</v>
      </c>
      <c r="Q58" s="66">
        <v>14.8</v>
      </c>
      <c r="R58" s="66">
        <v>4.5</v>
      </c>
      <c r="S58" s="84">
        <v>66.600000000000009</v>
      </c>
      <c r="T58" s="88">
        <v>1.5289256198347109E-3</v>
      </c>
      <c r="U58" s="66">
        <v>414</v>
      </c>
      <c r="V58" s="91">
        <v>58.36123348017621</v>
      </c>
      <c r="W58" s="66">
        <v>5722</v>
      </c>
      <c r="X58" s="94">
        <v>166.17368647419798</v>
      </c>
      <c r="IK58" s="4"/>
      <c r="IL58" s="4"/>
    </row>
    <row r="59" spans="1:246" ht="13.15" customHeight="1" x14ac:dyDescent="0.2">
      <c r="A59" s="58" t="s">
        <v>23</v>
      </c>
      <c r="B59" s="59" t="s">
        <v>24</v>
      </c>
      <c r="C59" s="59" t="s">
        <v>16</v>
      </c>
      <c r="D59" s="59" t="s">
        <v>20</v>
      </c>
      <c r="E59" s="60">
        <v>127</v>
      </c>
      <c r="F59" s="61">
        <v>75</v>
      </c>
      <c r="G59" s="62">
        <v>8</v>
      </c>
      <c r="H59" s="63">
        <v>1</v>
      </c>
      <c r="I59" s="62">
        <v>2</v>
      </c>
      <c r="J59" s="63">
        <v>2</v>
      </c>
      <c r="K59" s="62">
        <v>5</v>
      </c>
      <c r="L59" s="63">
        <v>20</v>
      </c>
      <c r="M59" s="64">
        <v>3</v>
      </c>
      <c r="N59" s="65">
        <v>20</v>
      </c>
      <c r="O59" s="79">
        <v>444.5</v>
      </c>
      <c r="P59" s="81">
        <v>13.908010012515645</v>
      </c>
      <c r="Q59" s="66">
        <v>14</v>
      </c>
      <c r="R59" s="66">
        <v>4.5</v>
      </c>
      <c r="S59" s="84">
        <v>63</v>
      </c>
      <c r="T59" s="88">
        <v>1.4462809917355371E-3</v>
      </c>
      <c r="U59" s="66">
        <v>418</v>
      </c>
      <c r="V59" s="91">
        <v>58.925110132158594</v>
      </c>
      <c r="W59" s="66">
        <v>4997</v>
      </c>
      <c r="X59" s="94">
        <v>172.20238095238096</v>
      </c>
      <c r="IK59" s="4"/>
      <c r="IL59" s="4"/>
    </row>
    <row r="60" spans="1:246" ht="13.15" customHeight="1" x14ac:dyDescent="0.2">
      <c r="A60" s="58" t="s">
        <v>23</v>
      </c>
      <c r="B60" s="59" t="s">
        <v>24</v>
      </c>
      <c r="C60" s="59" t="s">
        <v>16</v>
      </c>
      <c r="D60" s="59" t="s">
        <v>22</v>
      </c>
      <c r="E60" s="60">
        <v>178</v>
      </c>
      <c r="F60" s="61">
        <v>75</v>
      </c>
      <c r="G60" s="62">
        <v>8</v>
      </c>
      <c r="H60" s="63">
        <v>1</v>
      </c>
      <c r="I60" s="62">
        <v>2</v>
      </c>
      <c r="J60" s="63">
        <v>5</v>
      </c>
      <c r="K60" s="62">
        <v>5</v>
      </c>
      <c r="L60" s="63">
        <v>20</v>
      </c>
      <c r="M60" s="64">
        <v>2</v>
      </c>
      <c r="N60" s="65">
        <v>20</v>
      </c>
      <c r="O60" s="60">
        <v>486.5</v>
      </c>
      <c r="P60" s="81">
        <v>15.222152690863581</v>
      </c>
      <c r="Q60" s="66">
        <v>15.3</v>
      </c>
      <c r="R60" s="66">
        <v>4.5</v>
      </c>
      <c r="S60" s="84">
        <v>68.850000000000009</v>
      </c>
      <c r="T60" s="88">
        <v>1.5805785123966943E-3</v>
      </c>
      <c r="U60" s="66">
        <v>417</v>
      </c>
      <c r="V60" s="91">
        <v>58.784140969162998</v>
      </c>
      <c r="W60" s="66">
        <v>4863</v>
      </c>
      <c r="X60" s="94">
        <v>153.7131079450165</v>
      </c>
      <c r="IK60" s="4"/>
      <c r="IL60" s="4"/>
    </row>
    <row r="61" spans="1:246" ht="13.15" customHeight="1" x14ac:dyDescent="0.2">
      <c r="A61" s="58" t="s">
        <v>25</v>
      </c>
      <c r="B61" s="59" t="s">
        <v>26</v>
      </c>
      <c r="C61" s="59" t="s">
        <v>15</v>
      </c>
      <c r="D61" s="59" t="s">
        <v>14</v>
      </c>
      <c r="E61" s="60">
        <v>12</v>
      </c>
      <c r="F61" s="61">
        <v>85</v>
      </c>
      <c r="G61" s="62">
        <v>2</v>
      </c>
      <c r="H61" s="63">
        <v>1</v>
      </c>
      <c r="I61" s="62">
        <v>5</v>
      </c>
      <c r="J61" s="63">
        <v>10</v>
      </c>
      <c r="K61" s="62">
        <v>3</v>
      </c>
      <c r="L61" s="63">
        <v>10</v>
      </c>
      <c r="M61" s="64">
        <v>2</v>
      </c>
      <c r="N61" s="65">
        <v>30</v>
      </c>
      <c r="O61" s="79">
        <v>481.5</v>
      </c>
      <c r="P61" s="81">
        <v>15.065707133917398</v>
      </c>
      <c r="Q61" s="66">
        <v>15.6</v>
      </c>
      <c r="R61" s="66">
        <v>4.5</v>
      </c>
      <c r="S61" s="84">
        <v>70.2</v>
      </c>
      <c r="T61" s="88">
        <v>1.6115702479338845E-3</v>
      </c>
      <c r="U61" s="66">
        <v>412</v>
      </c>
      <c r="V61" s="91">
        <v>58.079295154185019</v>
      </c>
      <c r="W61" s="66">
        <v>5574</v>
      </c>
      <c r="X61" s="94">
        <v>154.31978429908187</v>
      </c>
      <c r="IK61" s="4"/>
      <c r="IL61" s="4"/>
    </row>
    <row r="62" spans="1:246" ht="13.15" customHeight="1" x14ac:dyDescent="0.2">
      <c r="A62" s="58" t="s">
        <v>25</v>
      </c>
      <c r="B62" s="59" t="s">
        <v>26</v>
      </c>
      <c r="C62" s="59" t="s">
        <v>15</v>
      </c>
      <c r="D62" s="59" t="s">
        <v>18</v>
      </c>
      <c r="E62" s="60">
        <v>88</v>
      </c>
      <c r="F62" s="61">
        <v>95</v>
      </c>
      <c r="G62" s="62">
        <v>2</v>
      </c>
      <c r="H62" s="63">
        <v>1</v>
      </c>
      <c r="I62" s="62">
        <v>3</v>
      </c>
      <c r="J62" s="63">
        <v>10</v>
      </c>
      <c r="K62" s="62">
        <v>3</v>
      </c>
      <c r="L62" s="63">
        <v>30</v>
      </c>
      <c r="M62" s="64">
        <v>2</v>
      </c>
      <c r="N62" s="65">
        <v>30</v>
      </c>
      <c r="O62" s="79">
        <v>761.5</v>
      </c>
      <c r="P62" s="81">
        <v>23.826658322903629</v>
      </c>
      <c r="Q62" s="66">
        <v>15.1</v>
      </c>
      <c r="R62" s="66">
        <v>4.5</v>
      </c>
      <c r="S62" s="84">
        <v>67.95</v>
      </c>
      <c r="T62" s="88">
        <v>1.5599173553719008E-3</v>
      </c>
      <c r="U62" s="66">
        <v>415</v>
      </c>
      <c r="V62" s="91">
        <v>58.502202643171806</v>
      </c>
      <c r="W62" s="66">
        <v>5412</v>
      </c>
      <c r="X62" s="94">
        <v>137.50057742297176</v>
      </c>
      <c r="IK62" s="4"/>
      <c r="IL62" s="4"/>
    </row>
    <row r="63" spans="1:246" ht="13.15" customHeight="1" x14ac:dyDescent="0.2">
      <c r="A63" s="58" t="s">
        <v>25</v>
      </c>
      <c r="B63" s="59" t="s">
        <v>26</v>
      </c>
      <c r="C63" s="59" t="s">
        <v>15</v>
      </c>
      <c r="D63" s="59" t="s">
        <v>20</v>
      </c>
      <c r="E63" s="60">
        <v>100</v>
      </c>
      <c r="F63" s="61">
        <v>95</v>
      </c>
      <c r="G63" s="62">
        <v>2</v>
      </c>
      <c r="H63" s="63">
        <v>1</v>
      </c>
      <c r="I63" s="62">
        <v>5</v>
      </c>
      <c r="J63" s="63">
        <v>10</v>
      </c>
      <c r="K63" s="62">
        <v>3</v>
      </c>
      <c r="L63" s="63">
        <v>20</v>
      </c>
      <c r="M63" s="67" t="s">
        <v>64</v>
      </c>
      <c r="N63" s="65">
        <v>30</v>
      </c>
      <c r="O63" s="79">
        <v>621.5</v>
      </c>
      <c r="P63" s="81">
        <v>19.446182728410513</v>
      </c>
      <c r="Q63" s="66">
        <v>15.4</v>
      </c>
      <c r="R63" s="66">
        <v>4.5</v>
      </c>
      <c r="S63" s="84">
        <v>69.3</v>
      </c>
      <c r="T63" s="88">
        <v>1.5909090909090907E-3</v>
      </c>
      <c r="U63" s="66">
        <v>411</v>
      </c>
      <c r="V63" s="91">
        <v>57.93832599118943</v>
      </c>
      <c r="W63" s="66">
        <v>6041</v>
      </c>
      <c r="X63" s="94">
        <v>151.95607632219236</v>
      </c>
      <c r="IK63" s="4"/>
      <c r="IL63" s="4"/>
    </row>
    <row r="64" spans="1:246" ht="13.15" customHeight="1" x14ac:dyDescent="0.2">
      <c r="A64" s="58" t="s">
        <v>25</v>
      </c>
      <c r="B64" s="59" t="s">
        <v>26</v>
      </c>
      <c r="C64" s="59" t="s">
        <v>15</v>
      </c>
      <c r="D64" s="59" t="s">
        <v>22</v>
      </c>
      <c r="E64" s="60">
        <v>148</v>
      </c>
      <c r="F64" s="61">
        <v>80</v>
      </c>
      <c r="G64" s="62">
        <v>8</v>
      </c>
      <c r="H64" s="63">
        <v>1</v>
      </c>
      <c r="I64" s="62">
        <v>3</v>
      </c>
      <c r="J64" s="63">
        <v>10</v>
      </c>
      <c r="K64" s="62">
        <v>3</v>
      </c>
      <c r="L64" s="63">
        <v>25</v>
      </c>
      <c r="M64" s="64">
        <v>3</v>
      </c>
      <c r="N64" s="65">
        <v>50</v>
      </c>
      <c r="O64" s="60">
        <v>821.5</v>
      </c>
      <c r="P64" s="81">
        <v>25.704005006257823</v>
      </c>
      <c r="Q64" s="66">
        <v>16.2</v>
      </c>
      <c r="R64" s="66">
        <v>4.5</v>
      </c>
      <c r="S64" s="84">
        <v>72.899999999999991</v>
      </c>
      <c r="T64" s="88">
        <v>1.6735537190082643E-3</v>
      </c>
      <c r="U64" s="66">
        <v>409</v>
      </c>
      <c r="V64" s="91">
        <v>57.656387665198238</v>
      </c>
      <c r="W64" s="66">
        <v>5038</v>
      </c>
      <c r="X64" s="94">
        <v>143.75575402215583</v>
      </c>
      <c r="IK64" s="4"/>
      <c r="IL64" s="4"/>
    </row>
    <row r="65" spans="1:246" ht="13.15" customHeight="1" x14ac:dyDescent="0.2">
      <c r="A65" s="58" t="s">
        <v>25</v>
      </c>
      <c r="B65" s="59" t="s">
        <v>26</v>
      </c>
      <c r="C65" s="59" t="s">
        <v>16</v>
      </c>
      <c r="D65" s="59" t="s">
        <v>14</v>
      </c>
      <c r="E65" s="60">
        <v>11</v>
      </c>
      <c r="F65" s="61">
        <v>98</v>
      </c>
      <c r="G65" s="62">
        <v>2</v>
      </c>
      <c r="H65" s="63">
        <v>1</v>
      </c>
      <c r="I65" s="62">
        <v>2</v>
      </c>
      <c r="J65" s="63">
        <v>2</v>
      </c>
      <c r="K65" s="62">
        <v>2</v>
      </c>
      <c r="L65" s="63">
        <v>10</v>
      </c>
      <c r="M65" s="64">
        <v>2</v>
      </c>
      <c r="N65" s="65">
        <v>20</v>
      </c>
      <c r="O65" s="79">
        <v>304.5</v>
      </c>
      <c r="P65" s="81">
        <v>9.5275344180225279</v>
      </c>
      <c r="Q65" s="66">
        <v>15.2</v>
      </c>
      <c r="R65" s="66">
        <v>4.5</v>
      </c>
      <c r="S65" s="84">
        <v>68.399999999999991</v>
      </c>
      <c r="T65" s="88">
        <v>1.5702479338842972E-3</v>
      </c>
      <c r="U65" s="66">
        <v>418</v>
      </c>
      <c r="V65" s="91">
        <v>58.925110132158594</v>
      </c>
      <c r="W65" s="66">
        <v>6483</v>
      </c>
      <c r="X65" s="94">
        <v>157.4800193623156</v>
      </c>
      <c r="IK65" s="4"/>
      <c r="IL65" s="4"/>
    </row>
    <row r="66" spans="1:246" ht="13.15" customHeight="1" x14ac:dyDescent="0.2">
      <c r="A66" s="58" t="s">
        <v>25</v>
      </c>
      <c r="B66" s="59" t="s">
        <v>26</v>
      </c>
      <c r="C66" s="59" t="s">
        <v>16</v>
      </c>
      <c r="D66" s="59" t="s">
        <v>18</v>
      </c>
      <c r="E66" s="60">
        <v>87</v>
      </c>
      <c r="F66" s="61">
        <v>98</v>
      </c>
      <c r="G66" s="62">
        <v>2</v>
      </c>
      <c r="H66" s="63">
        <v>1</v>
      </c>
      <c r="I66" s="62">
        <v>2</v>
      </c>
      <c r="J66" s="63">
        <v>2</v>
      </c>
      <c r="K66" s="62">
        <v>3</v>
      </c>
      <c r="L66" s="63">
        <v>20</v>
      </c>
      <c r="M66" s="64">
        <v>2</v>
      </c>
      <c r="N66" s="65">
        <v>20</v>
      </c>
      <c r="O66" s="79">
        <v>444.5</v>
      </c>
      <c r="P66" s="81">
        <v>13.908010012515645</v>
      </c>
      <c r="Q66" s="66">
        <v>15.5</v>
      </c>
      <c r="R66" s="66">
        <v>4.5</v>
      </c>
      <c r="S66" s="84">
        <v>69.75</v>
      </c>
      <c r="T66" s="88">
        <v>1.6012396694214876E-3</v>
      </c>
      <c r="U66" s="66">
        <v>419</v>
      </c>
      <c r="V66" s="91">
        <v>59.066079295154182</v>
      </c>
      <c r="W66" s="66">
        <v>6140</v>
      </c>
      <c r="X66" s="94">
        <v>145.91231827244718</v>
      </c>
      <c r="IK66" s="4"/>
      <c r="IL66" s="4"/>
    </row>
    <row r="67" spans="1:246" ht="13.15" customHeight="1" x14ac:dyDescent="0.2">
      <c r="A67" s="58" t="s">
        <v>25</v>
      </c>
      <c r="B67" s="59" t="s">
        <v>26</v>
      </c>
      <c r="C67" s="59" t="s">
        <v>16</v>
      </c>
      <c r="D67" s="59" t="s">
        <v>20</v>
      </c>
      <c r="E67" s="60">
        <v>99</v>
      </c>
      <c r="F67" s="61">
        <v>95</v>
      </c>
      <c r="G67" s="62">
        <v>8</v>
      </c>
      <c r="H67" s="63">
        <v>1</v>
      </c>
      <c r="I67" s="62">
        <v>2</v>
      </c>
      <c r="J67" s="63">
        <v>1</v>
      </c>
      <c r="K67" s="62">
        <v>3</v>
      </c>
      <c r="L67" s="63">
        <v>20</v>
      </c>
      <c r="M67" s="64">
        <v>2</v>
      </c>
      <c r="N67" s="65">
        <v>20</v>
      </c>
      <c r="O67" s="79">
        <v>430.5</v>
      </c>
      <c r="P67" s="81">
        <v>13.469962453066334</v>
      </c>
      <c r="Q67" s="66">
        <v>15.3</v>
      </c>
      <c r="R67" s="66">
        <v>4.5</v>
      </c>
      <c r="S67" s="84">
        <v>68.850000000000009</v>
      </c>
      <c r="T67" s="88">
        <v>1.5805785123966943E-3</v>
      </c>
      <c r="U67" s="66">
        <v>422</v>
      </c>
      <c r="V67" s="91">
        <v>59.48898678414097</v>
      </c>
      <c r="W67" s="66">
        <v>6854</v>
      </c>
      <c r="X67" s="94">
        <v>169.00984223405831</v>
      </c>
      <c r="IK67" s="4"/>
      <c r="IL67" s="4"/>
    </row>
    <row r="68" spans="1:246" ht="13.15" customHeight="1" x14ac:dyDescent="0.2">
      <c r="A68" s="58" t="s">
        <v>25</v>
      </c>
      <c r="B68" s="59" t="s">
        <v>26</v>
      </c>
      <c r="C68" s="59" t="s">
        <v>16</v>
      </c>
      <c r="D68" s="59" t="s">
        <v>22</v>
      </c>
      <c r="E68" s="60">
        <v>147</v>
      </c>
      <c r="F68" s="61">
        <v>80</v>
      </c>
      <c r="G68" s="62">
        <v>8</v>
      </c>
      <c r="H68" s="63">
        <v>1</v>
      </c>
      <c r="I68" s="62">
        <v>2</v>
      </c>
      <c r="J68" s="63">
        <v>2</v>
      </c>
      <c r="K68" s="62">
        <v>3</v>
      </c>
      <c r="L68" s="63">
        <v>10</v>
      </c>
      <c r="M68" s="64">
        <v>2</v>
      </c>
      <c r="N68" s="65">
        <v>20</v>
      </c>
      <c r="O68" s="60">
        <v>304.5</v>
      </c>
      <c r="P68" s="81">
        <v>9.5275344180225279</v>
      </c>
      <c r="Q68" s="66">
        <v>14.8</v>
      </c>
      <c r="R68" s="66">
        <v>4.5</v>
      </c>
      <c r="S68" s="84">
        <v>66.600000000000009</v>
      </c>
      <c r="T68" s="88">
        <v>1.5289256198347109E-3</v>
      </c>
      <c r="U68" s="66">
        <v>405</v>
      </c>
      <c r="V68" s="91">
        <v>57.092511013215862</v>
      </c>
      <c r="W68" s="66">
        <v>4725</v>
      </c>
      <c r="X68" s="94">
        <v>149.03575450450447</v>
      </c>
      <c r="IK68" s="4"/>
      <c r="IL68" s="4"/>
    </row>
    <row r="69" spans="1:246" ht="13.15" customHeight="1" x14ac:dyDescent="0.2">
      <c r="A69" s="58" t="s">
        <v>27</v>
      </c>
      <c r="B69" s="59" t="s">
        <v>28</v>
      </c>
      <c r="C69" s="59" t="s">
        <v>15</v>
      </c>
      <c r="D69" s="59" t="s">
        <v>14</v>
      </c>
      <c r="E69" s="60">
        <v>13</v>
      </c>
      <c r="F69" s="61">
        <v>80</v>
      </c>
      <c r="G69" s="62">
        <v>8</v>
      </c>
      <c r="H69" s="63">
        <v>1</v>
      </c>
      <c r="I69" s="62">
        <v>8</v>
      </c>
      <c r="J69" s="63">
        <v>20</v>
      </c>
      <c r="K69" s="62">
        <v>5</v>
      </c>
      <c r="L69" s="63">
        <v>30</v>
      </c>
      <c r="M69" s="64">
        <v>5</v>
      </c>
      <c r="N69" s="65">
        <v>50</v>
      </c>
      <c r="O69" s="79">
        <v>1031.5</v>
      </c>
      <c r="P69" s="81">
        <v>32.274718397997496</v>
      </c>
      <c r="Q69" s="66">
        <v>15.8</v>
      </c>
      <c r="R69" s="66">
        <v>4.5</v>
      </c>
      <c r="S69" s="84">
        <v>71.100000000000009</v>
      </c>
      <c r="T69" s="88">
        <v>1.632231404958678E-3</v>
      </c>
      <c r="U69" s="66">
        <v>397</v>
      </c>
      <c r="V69" s="91">
        <v>55.964757709251103</v>
      </c>
      <c r="W69" s="66">
        <v>4035</v>
      </c>
      <c r="X69" s="94">
        <v>121.6189757835666</v>
      </c>
      <c r="IK69" s="4"/>
      <c r="IL69" s="4"/>
    </row>
    <row r="70" spans="1:246" ht="13.15" customHeight="1" x14ac:dyDescent="0.2">
      <c r="A70" s="58" t="s">
        <v>27</v>
      </c>
      <c r="B70" s="59" t="s">
        <v>28</v>
      </c>
      <c r="C70" s="59" t="s">
        <v>15</v>
      </c>
      <c r="D70" s="59" t="s">
        <v>18</v>
      </c>
      <c r="E70" s="60">
        <v>84</v>
      </c>
      <c r="F70" s="61">
        <v>98</v>
      </c>
      <c r="G70" s="62">
        <v>8</v>
      </c>
      <c r="H70" s="63">
        <v>1</v>
      </c>
      <c r="I70" s="62">
        <v>5</v>
      </c>
      <c r="J70" s="63">
        <v>20</v>
      </c>
      <c r="K70" s="62">
        <v>5</v>
      </c>
      <c r="L70" s="63">
        <v>30</v>
      </c>
      <c r="M70" s="64">
        <v>5</v>
      </c>
      <c r="N70" s="65">
        <v>50</v>
      </c>
      <c r="O70" s="79">
        <v>1031.5</v>
      </c>
      <c r="P70" s="81">
        <v>32.274718397997496</v>
      </c>
      <c r="Q70" s="66">
        <v>16.100000000000001</v>
      </c>
      <c r="R70" s="66">
        <v>4.5</v>
      </c>
      <c r="S70" s="84">
        <v>72.45</v>
      </c>
      <c r="T70" s="88">
        <v>1.6632231404958679E-3</v>
      </c>
      <c r="U70" s="66">
        <v>396</v>
      </c>
      <c r="V70" s="91">
        <v>55.823788546255507</v>
      </c>
      <c r="W70" s="66">
        <v>4436</v>
      </c>
      <c r="X70" s="94">
        <v>107.38405092886015</v>
      </c>
      <c r="IK70" s="4"/>
      <c r="IL70" s="4"/>
    </row>
    <row r="71" spans="1:246" ht="13.15" customHeight="1" x14ac:dyDescent="0.2">
      <c r="A71" s="58" t="s">
        <v>27</v>
      </c>
      <c r="B71" s="59" t="s">
        <v>28</v>
      </c>
      <c r="C71" s="59" t="s">
        <v>15</v>
      </c>
      <c r="D71" s="59" t="s">
        <v>20</v>
      </c>
      <c r="E71" s="60">
        <v>108</v>
      </c>
      <c r="F71" s="61">
        <v>98</v>
      </c>
      <c r="G71" s="62">
        <v>8</v>
      </c>
      <c r="H71" s="63">
        <v>1</v>
      </c>
      <c r="I71" s="62">
        <v>5</v>
      </c>
      <c r="J71" s="63">
        <v>20</v>
      </c>
      <c r="K71" s="62">
        <v>5</v>
      </c>
      <c r="L71" s="63">
        <v>30</v>
      </c>
      <c r="M71" s="64">
        <v>5</v>
      </c>
      <c r="N71" s="65">
        <v>50</v>
      </c>
      <c r="O71" s="79">
        <v>1031.5</v>
      </c>
      <c r="P71" s="81">
        <v>32.274718397997496</v>
      </c>
      <c r="Q71" s="66">
        <v>16.100000000000001</v>
      </c>
      <c r="R71" s="66">
        <v>4.5</v>
      </c>
      <c r="S71" s="84">
        <v>72.45</v>
      </c>
      <c r="T71" s="88">
        <v>1.6632231404958679E-3</v>
      </c>
      <c r="U71" s="66">
        <v>407</v>
      </c>
      <c r="V71" s="91">
        <v>57.374449339207047</v>
      </c>
      <c r="W71" s="66">
        <v>4435</v>
      </c>
      <c r="X71" s="94">
        <v>104.4582261308082</v>
      </c>
      <c r="IK71" s="4"/>
      <c r="IL71" s="4"/>
    </row>
    <row r="72" spans="1:246" ht="13.15" customHeight="1" x14ac:dyDescent="0.2">
      <c r="A72" s="58" t="s">
        <v>27</v>
      </c>
      <c r="B72" s="59" t="s">
        <v>28</v>
      </c>
      <c r="C72" s="59" t="s">
        <v>15</v>
      </c>
      <c r="D72" s="59" t="s">
        <v>22</v>
      </c>
      <c r="E72" s="60">
        <v>149</v>
      </c>
      <c r="F72" s="61">
        <v>90</v>
      </c>
      <c r="G72" s="62">
        <v>8</v>
      </c>
      <c r="H72" s="63">
        <v>1</v>
      </c>
      <c r="I72" s="62">
        <v>5</v>
      </c>
      <c r="J72" s="63">
        <v>20</v>
      </c>
      <c r="K72" s="62">
        <v>5</v>
      </c>
      <c r="L72" s="63">
        <v>30</v>
      </c>
      <c r="M72" s="67" t="s">
        <v>63</v>
      </c>
      <c r="N72" s="65">
        <v>50</v>
      </c>
      <c r="O72" s="60">
        <v>1031.5</v>
      </c>
      <c r="P72" s="81">
        <v>32.274718397997496</v>
      </c>
      <c r="Q72" s="66">
        <v>15.3</v>
      </c>
      <c r="R72" s="66">
        <v>4.5</v>
      </c>
      <c r="S72" s="84">
        <v>68.850000000000009</v>
      </c>
      <c r="T72" s="88">
        <v>1.5805785123966943E-3</v>
      </c>
      <c r="U72" s="66">
        <v>395</v>
      </c>
      <c r="V72" s="91">
        <v>55.682819383259911</v>
      </c>
      <c r="W72" s="66">
        <v>3584</v>
      </c>
      <c r="X72" s="94">
        <v>99.662631109640301</v>
      </c>
      <c r="IK72" s="4"/>
      <c r="IL72" s="4"/>
    </row>
    <row r="73" spans="1:246" ht="13.15" customHeight="1" x14ac:dyDescent="0.2">
      <c r="A73" s="58" t="s">
        <v>27</v>
      </c>
      <c r="B73" s="59" t="s">
        <v>28</v>
      </c>
      <c r="C73" s="59" t="s">
        <v>16</v>
      </c>
      <c r="D73" s="59" t="s">
        <v>14</v>
      </c>
      <c r="E73" s="60">
        <v>14</v>
      </c>
      <c r="F73" s="61">
        <v>100</v>
      </c>
      <c r="G73" s="62">
        <v>8</v>
      </c>
      <c r="H73" s="63">
        <v>1</v>
      </c>
      <c r="I73" s="62">
        <v>2</v>
      </c>
      <c r="J73" s="63">
        <v>5</v>
      </c>
      <c r="K73" s="62">
        <v>5</v>
      </c>
      <c r="L73" s="63">
        <v>10</v>
      </c>
      <c r="M73" s="64">
        <v>2</v>
      </c>
      <c r="N73" s="65">
        <v>15</v>
      </c>
      <c r="O73" s="79">
        <v>314</v>
      </c>
      <c r="P73" s="81">
        <v>9.8247809762202749</v>
      </c>
      <c r="Q73" s="66">
        <v>15.1</v>
      </c>
      <c r="R73" s="66">
        <v>4.5</v>
      </c>
      <c r="S73" s="84">
        <v>67.95</v>
      </c>
      <c r="T73" s="88">
        <v>1.5599173553719008E-3</v>
      </c>
      <c r="U73" s="66">
        <v>420</v>
      </c>
      <c r="V73" s="91">
        <v>59.207048458149778</v>
      </c>
      <c r="W73" s="66">
        <v>6144</v>
      </c>
      <c r="X73" s="94">
        <v>146.52790917691581</v>
      </c>
      <c r="IK73" s="4"/>
      <c r="IL73" s="4"/>
    </row>
    <row r="74" spans="1:246" ht="13.15" customHeight="1" x14ac:dyDescent="0.2">
      <c r="A74" s="58" t="s">
        <v>27</v>
      </c>
      <c r="B74" s="59" t="s">
        <v>28</v>
      </c>
      <c r="C74" s="59" t="s">
        <v>16</v>
      </c>
      <c r="D74" s="59" t="s">
        <v>18</v>
      </c>
      <c r="E74" s="60">
        <v>83</v>
      </c>
      <c r="F74" s="61">
        <v>98</v>
      </c>
      <c r="G74" s="62">
        <v>8</v>
      </c>
      <c r="H74" s="63">
        <v>1</v>
      </c>
      <c r="I74" s="62">
        <v>2</v>
      </c>
      <c r="J74" s="63">
        <v>1</v>
      </c>
      <c r="K74" s="62">
        <v>3</v>
      </c>
      <c r="L74" s="63">
        <v>20</v>
      </c>
      <c r="M74" s="64">
        <v>3</v>
      </c>
      <c r="N74" s="65">
        <v>20</v>
      </c>
      <c r="O74" s="79">
        <v>430.5</v>
      </c>
      <c r="P74" s="81">
        <v>13.469962453066334</v>
      </c>
      <c r="Q74" s="66">
        <v>14.4</v>
      </c>
      <c r="R74" s="66">
        <v>4.5</v>
      </c>
      <c r="S74" s="84">
        <v>64.8</v>
      </c>
      <c r="T74" s="88">
        <v>1.4876033057851239E-3</v>
      </c>
      <c r="U74" s="66">
        <v>422</v>
      </c>
      <c r="V74" s="91">
        <v>59.48898678414097</v>
      </c>
      <c r="W74" s="66">
        <v>5756</v>
      </c>
      <c r="X74" s="94">
        <v>146.18915299137032</v>
      </c>
      <c r="IK74" s="4"/>
      <c r="IL74" s="4"/>
    </row>
    <row r="75" spans="1:246" ht="13.15" customHeight="1" x14ac:dyDescent="0.2">
      <c r="A75" s="58" t="s">
        <v>27</v>
      </c>
      <c r="B75" s="59" t="s">
        <v>28</v>
      </c>
      <c r="C75" s="59" t="s">
        <v>16</v>
      </c>
      <c r="D75" s="59" t="s">
        <v>20</v>
      </c>
      <c r="E75" s="60">
        <v>107</v>
      </c>
      <c r="F75" s="61">
        <v>98</v>
      </c>
      <c r="G75" s="62">
        <v>8</v>
      </c>
      <c r="H75" s="63">
        <v>2</v>
      </c>
      <c r="I75" s="62">
        <v>2</v>
      </c>
      <c r="J75" s="63">
        <v>2</v>
      </c>
      <c r="K75" s="62">
        <v>3</v>
      </c>
      <c r="L75" s="63">
        <v>20</v>
      </c>
      <c r="M75" s="64">
        <v>2</v>
      </c>
      <c r="N75" s="65">
        <v>30</v>
      </c>
      <c r="O75" s="79">
        <v>516</v>
      </c>
      <c r="P75" s="81">
        <v>16.145181476846059</v>
      </c>
      <c r="Q75" s="66">
        <v>14.7</v>
      </c>
      <c r="R75" s="66">
        <v>4.5</v>
      </c>
      <c r="S75" s="84">
        <v>66.149999999999991</v>
      </c>
      <c r="T75" s="88">
        <v>1.5185950413223138E-3</v>
      </c>
      <c r="U75" s="66">
        <v>420</v>
      </c>
      <c r="V75" s="91">
        <v>59.207048458149778</v>
      </c>
      <c r="W75" s="66">
        <v>6142</v>
      </c>
      <c r="X75" s="94">
        <v>153.53680344829868</v>
      </c>
      <c r="IK75" s="4"/>
      <c r="IL75" s="4"/>
    </row>
    <row r="76" spans="1:246" ht="13.15" customHeight="1" x14ac:dyDescent="0.2">
      <c r="A76" s="58" t="s">
        <v>27</v>
      </c>
      <c r="B76" s="59" t="s">
        <v>28</v>
      </c>
      <c r="C76" s="59" t="s">
        <v>16</v>
      </c>
      <c r="D76" s="59" t="s">
        <v>22</v>
      </c>
      <c r="E76" s="60">
        <v>150</v>
      </c>
      <c r="F76" s="61">
        <v>85</v>
      </c>
      <c r="G76" s="62">
        <v>8</v>
      </c>
      <c r="H76" s="63">
        <v>1</v>
      </c>
      <c r="I76" s="62">
        <v>2</v>
      </c>
      <c r="J76" s="63">
        <v>5</v>
      </c>
      <c r="K76" s="62">
        <v>3</v>
      </c>
      <c r="L76" s="63">
        <v>10</v>
      </c>
      <c r="M76" s="64">
        <v>2</v>
      </c>
      <c r="N76" s="65">
        <v>10</v>
      </c>
      <c r="O76" s="60">
        <v>281.5</v>
      </c>
      <c r="P76" s="81">
        <v>8.8078848560700873</v>
      </c>
      <c r="Q76" s="66">
        <v>15.6</v>
      </c>
      <c r="R76" s="66">
        <v>4.5</v>
      </c>
      <c r="S76" s="84">
        <v>70.2</v>
      </c>
      <c r="T76" s="88">
        <v>1.6115702479338845E-3</v>
      </c>
      <c r="U76" s="66">
        <v>411</v>
      </c>
      <c r="V76" s="91">
        <v>57.93832599118943</v>
      </c>
      <c r="W76" s="66">
        <v>4861</v>
      </c>
      <c r="X76" s="94">
        <v>134.90736459285191</v>
      </c>
      <c r="IK76" s="4"/>
      <c r="IL76" s="4"/>
    </row>
    <row r="77" spans="1:246" ht="13.15" customHeight="1" x14ac:dyDescent="0.2">
      <c r="A77" s="58" t="s">
        <v>29</v>
      </c>
      <c r="B77" s="59" t="s">
        <v>30</v>
      </c>
      <c r="C77" s="59" t="s">
        <v>15</v>
      </c>
      <c r="D77" s="59" t="s">
        <v>14</v>
      </c>
      <c r="E77" s="60">
        <v>16</v>
      </c>
      <c r="F77" s="61">
        <v>95</v>
      </c>
      <c r="G77" s="62">
        <v>2</v>
      </c>
      <c r="H77" s="63">
        <v>1</v>
      </c>
      <c r="I77" s="62">
        <v>2</v>
      </c>
      <c r="J77" s="63">
        <v>5</v>
      </c>
      <c r="K77" s="62">
        <v>2</v>
      </c>
      <c r="L77" s="63">
        <v>5</v>
      </c>
      <c r="M77" s="64">
        <v>2</v>
      </c>
      <c r="N77" s="65">
        <v>5</v>
      </c>
      <c r="O77" s="79">
        <v>179</v>
      </c>
      <c r="P77" s="81">
        <v>5.6007509386733423</v>
      </c>
      <c r="Q77" s="66">
        <v>15.8</v>
      </c>
      <c r="R77" s="66">
        <v>4.5</v>
      </c>
      <c r="S77" s="84">
        <v>71.100000000000009</v>
      </c>
      <c r="T77" s="88">
        <v>1.632231404958678E-3</v>
      </c>
      <c r="U77" s="66">
        <v>426</v>
      </c>
      <c r="V77" s="91">
        <v>60.052863436123346</v>
      </c>
      <c r="W77" s="66">
        <v>6168</v>
      </c>
      <c r="X77" s="94">
        <v>145.89803980444961</v>
      </c>
      <c r="IK77" s="4"/>
      <c r="IL77" s="4"/>
    </row>
    <row r="78" spans="1:246" ht="13.15" customHeight="1" x14ac:dyDescent="0.2">
      <c r="A78" s="58" t="s">
        <v>29</v>
      </c>
      <c r="B78" s="59" t="s">
        <v>30</v>
      </c>
      <c r="C78" s="59" t="s">
        <v>15</v>
      </c>
      <c r="D78" s="59" t="s">
        <v>18</v>
      </c>
      <c r="E78" s="60">
        <v>73</v>
      </c>
      <c r="F78" s="61">
        <v>90</v>
      </c>
      <c r="G78" s="62">
        <v>2</v>
      </c>
      <c r="H78" s="63">
        <v>1</v>
      </c>
      <c r="I78" s="62">
        <v>2</v>
      </c>
      <c r="J78" s="63">
        <v>10</v>
      </c>
      <c r="K78" s="62">
        <v>2</v>
      </c>
      <c r="L78" s="63">
        <v>10</v>
      </c>
      <c r="M78" s="64">
        <v>2</v>
      </c>
      <c r="N78" s="65">
        <v>10</v>
      </c>
      <c r="O78" s="79">
        <v>351.5</v>
      </c>
      <c r="P78" s="81">
        <v>10.998122653316646</v>
      </c>
      <c r="Q78" s="66">
        <v>16</v>
      </c>
      <c r="R78" s="66">
        <v>4.5</v>
      </c>
      <c r="S78" s="84">
        <v>72</v>
      </c>
      <c r="T78" s="88">
        <v>1.652892561983471E-3</v>
      </c>
      <c r="U78" s="66">
        <v>428</v>
      </c>
      <c r="V78" s="91">
        <v>60.334801762114537</v>
      </c>
      <c r="W78" s="66">
        <v>5557</v>
      </c>
      <c r="X78" s="94">
        <v>136.37335312824507</v>
      </c>
      <c r="IK78" s="4"/>
      <c r="IL78" s="4"/>
    </row>
    <row r="79" spans="1:246" ht="13.15" customHeight="1" x14ac:dyDescent="0.2">
      <c r="A79" s="58" t="s">
        <v>29</v>
      </c>
      <c r="B79" s="59" t="s">
        <v>30</v>
      </c>
      <c r="C79" s="59" t="s">
        <v>15</v>
      </c>
      <c r="D79" s="59" t="s">
        <v>20</v>
      </c>
      <c r="E79" s="60">
        <v>113</v>
      </c>
      <c r="F79" s="61">
        <v>85</v>
      </c>
      <c r="G79" s="62">
        <v>2</v>
      </c>
      <c r="H79" s="63">
        <v>1</v>
      </c>
      <c r="I79" s="62">
        <v>2</v>
      </c>
      <c r="J79" s="63">
        <v>10</v>
      </c>
      <c r="K79" s="62">
        <v>2</v>
      </c>
      <c r="L79" s="63">
        <v>5</v>
      </c>
      <c r="M79" s="64">
        <v>2</v>
      </c>
      <c r="N79" s="65">
        <v>2</v>
      </c>
      <c r="O79" s="79">
        <v>229.5</v>
      </c>
      <c r="P79" s="81">
        <v>7.1808510638297882</v>
      </c>
      <c r="Q79" s="66">
        <v>15.8</v>
      </c>
      <c r="R79" s="66">
        <v>4.5</v>
      </c>
      <c r="S79" s="84">
        <v>71.100000000000009</v>
      </c>
      <c r="T79" s="88">
        <v>1.632231404958678E-3</v>
      </c>
      <c r="U79" s="66">
        <v>425</v>
      </c>
      <c r="V79" s="91">
        <v>59.91189427312775</v>
      </c>
      <c r="W79" s="66">
        <v>6413</v>
      </c>
      <c r="X79" s="94">
        <v>169.93846086461386</v>
      </c>
      <c r="IK79" s="4"/>
      <c r="IL79" s="4"/>
    </row>
    <row r="80" spans="1:246" ht="13.15" customHeight="1" x14ac:dyDescent="0.2">
      <c r="A80" s="58" t="s">
        <v>29</v>
      </c>
      <c r="B80" s="59" t="s">
        <v>30</v>
      </c>
      <c r="C80" s="59" t="s">
        <v>15</v>
      </c>
      <c r="D80" s="59" t="s">
        <v>22</v>
      </c>
      <c r="E80" s="60">
        <v>184</v>
      </c>
      <c r="F80" s="61">
        <v>90</v>
      </c>
      <c r="G80" s="62">
        <v>2</v>
      </c>
      <c r="H80" s="63">
        <v>1</v>
      </c>
      <c r="I80" s="62">
        <v>2</v>
      </c>
      <c r="J80" s="63">
        <v>10</v>
      </c>
      <c r="K80" s="62">
        <v>2</v>
      </c>
      <c r="L80" s="63">
        <v>1</v>
      </c>
      <c r="M80" s="64">
        <v>2</v>
      </c>
      <c r="N80" s="65">
        <v>1</v>
      </c>
      <c r="O80" s="60">
        <v>167</v>
      </c>
      <c r="P80" s="81">
        <v>5.2252816020025028</v>
      </c>
      <c r="Q80" s="66">
        <v>15</v>
      </c>
      <c r="R80" s="66">
        <v>4.5</v>
      </c>
      <c r="S80" s="84">
        <v>67.5</v>
      </c>
      <c r="T80" s="88">
        <v>1.5495867768595042E-3</v>
      </c>
      <c r="U80" s="66">
        <v>423</v>
      </c>
      <c r="V80" s="91">
        <v>59.629955947136565</v>
      </c>
      <c r="W80" s="66">
        <v>5310</v>
      </c>
      <c r="X80" s="94">
        <v>140.64223798266354</v>
      </c>
      <c r="IK80" s="4"/>
      <c r="IL80" s="4"/>
    </row>
    <row r="81" spans="1:246" ht="13.15" customHeight="1" x14ac:dyDescent="0.2">
      <c r="A81" s="58" t="s">
        <v>29</v>
      </c>
      <c r="B81" s="59" t="s">
        <v>30</v>
      </c>
      <c r="C81" s="59" t="s">
        <v>16</v>
      </c>
      <c r="D81" s="59" t="s">
        <v>14</v>
      </c>
      <c r="E81" s="60">
        <v>15</v>
      </c>
      <c r="F81" s="61">
        <v>90</v>
      </c>
      <c r="G81" s="62">
        <v>2</v>
      </c>
      <c r="H81" s="63">
        <v>1</v>
      </c>
      <c r="I81" s="62">
        <v>2</v>
      </c>
      <c r="J81" s="63">
        <v>10</v>
      </c>
      <c r="K81" s="62">
        <v>2</v>
      </c>
      <c r="L81" s="63">
        <v>10</v>
      </c>
      <c r="M81" s="64">
        <v>2</v>
      </c>
      <c r="N81" s="65">
        <v>5</v>
      </c>
      <c r="O81" s="79">
        <v>319</v>
      </c>
      <c r="P81" s="81">
        <v>9.981226533166458</v>
      </c>
      <c r="Q81" s="66">
        <v>15.1</v>
      </c>
      <c r="R81" s="66">
        <v>4.5</v>
      </c>
      <c r="S81" s="84">
        <v>67.95</v>
      </c>
      <c r="T81" s="88">
        <v>1.5599173553719008E-3</v>
      </c>
      <c r="U81" s="66">
        <v>424</v>
      </c>
      <c r="V81" s="91">
        <v>59.770925110132161</v>
      </c>
      <c r="W81" s="66">
        <v>6233</v>
      </c>
      <c r="X81" s="94">
        <v>163.60900252683021</v>
      </c>
      <c r="IK81" s="4"/>
      <c r="IL81" s="4"/>
    </row>
    <row r="82" spans="1:246" ht="13.15" customHeight="1" x14ac:dyDescent="0.2">
      <c r="A82" s="58" t="s">
        <v>29</v>
      </c>
      <c r="B82" s="59" t="s">
        <v>30</v>
      </c>
      <c r="C82" s="59" t="s">
        <v>16</v>
      </c>
      <c r="D82" s="59" t="s">
        <v>18</v>
      </c>
      <c r="E82" s="60">
        <v>74</v>
      </c>
      <c r="F82" s="61">
        <v>95</v>
      </c>
      <c r="G82" s="62">
        <v>2</v>
      </c>
      <c r="H82" s="63">
        <v>1</v>
      </c>
      <c r="I82" s="62">
        <v>2</v>
      </c>
      <c r="J82" s="63">
        <v>10</v>
      </c>
      <c r="K82" s="62">
        <v>2</v>
      </c>
      <c r="L82" s="63">
        <v>5</v>
      </c>
      <c r="M82" s="64">
        <v>2</v>
      </c>
      <c r="N82" s="65">
        <v>5</v>
      </c>
      <c r="O82" s="79">
        <v>249</v>
      </c>
      <c r="P82" s="81">
        <v>7.7909887359198997</v>
      </c>
      <c r="Q82" s="66">
        <v>16.100000000000001</v>
      </c>
      <c r="R82" s="66">
        <v>4.5</v>
      </c>
      <c r="S82" s="84">
        <v>72.45</v>
      </c>
      <c r="T82" s="88">
        <v>1.6632231404958679E-3</v>
      </c>
      <c r="U82" s="66">
        <v>425</v>
      </c>
      <c r="V82" s="91">
        <v>59.91189427312775</v>
      </c>
      <c r="W82" s="66">
        <v>6226</v>
      </c>
      <c r="X82" s="94">
        <v>144.86587312270444</v>
      </c>
      <c r="IK82" s="4"/>
      <c r="IL82" s="4"/>
    </row>
    <row r="83" spans="1:246" ht="13.15" customHeight="1" x14ac:dyDescent="0.2">
      <c r="A83" s="58" t="s">
        <v>29</v>
      </c>
      <c r="B83" s="59" t="s">
        <v>30</v>
      </c>
      <c r="C83" s="59" t="s">
        <v>16</v>
      </c>
      <c r="D83" s="59" t="s">
        <v>20</v>
      </c>
      <c r="E83" s="60">
        <v>114</v>
      </c>
      <c r="F83" s="61">
        <v>85</v>
      </c>
      <c r="G83" s="62">
        <v>2</v>
      </c>
      <c r="H83" s="63">
        <v>1</v>
      </c>
      <c r="I83" s="62">
        <v>2</v>
      </c>
      <c r="J83" s="63">
        <v>10</v>
      </c>
      <c r="K83" s="62">
        <v>2</v>
      </c>
      <c r="L83" s="63">
        <v>2</v>
      </c>
      <c r="M83" s="64">
        <v>2</v>
      </c>
      <c r="N83" s="65">
        <v>1</v>
      </c>
      <c r="O83" s="79">
        <v>181</v>
      </c>
      <c r="P83" s="81">
        <v>5.6633291614518146</v>
      </c>
      <c r="Q83" s="66">
        <v>14.4</v>
      </c>
      <c r="R83" s="66">
        <v>4.5</v>
      </c>
      <c r="S83" s="84">
        <v>64.8</v>
      </c>
      <c r="T83" s="88">
        <v>1.4876033057851239E-3</v>
      </c>
      <c r="U83" s="66">
        <v>421</v>
      </c>
      <c r="V83" s="91">
        <v>59.348017621145374</v>
      </c>
      <c r="W83" s="66">
        <v>5991</v>
      </c>
      <c r="X83" s="94">
        <v>175.84547179917098</v>
      </c>
      <c r="IK83" s="4"/>
      <c r="IL83" s="4"/>
    </row>
    <row r="84" spans="1:246" ht="13.15" customHeight="1" x14ac:dyDescent="0.2">
      <c r="A84" s="58" t="s">
        <v>29</v>
      </c>
      <c r="B84" s="59" t="s">
        <v>30</v>
      </c>
      <c r="C84" s="59" t="s">
        <v>16</v>
      </c>
      <c r="D84" s="59" t="s">
        <v>22</v>
      </c>
      <c r="E84" s="60">
        <v>183</v>
      </c>
      <c r="F84" s="61">
        <v>95</v>
      </c>
      <c r="G84" s="62">
        <v>2</v>
      </c>
      <c r="H84" s="63">
        <v>1</v>
      </c>
      <c r="I84" s="62">
        <v>2</v>
      </c>
      <c r="J84" s="63">
        <v>10</v>
      </c>
      <c r="K84" s="62">
        <v>2</v>
      </c>
      <c r="L84" s="63">
        <v>1</v>
      </c>
      <c r="M84" s="64">
        <v>2</v>
      </c>
      <c r="N84" s="65">
        <v>1</v>
      </c>
      <c r="O84" s="60">
        <v>167</v>
      </c>
      <c r="P84" s="81">
        <v>5.2252816020025028</v>
      </c>
      <c r="Q84" s="66">
        <v>15</v>
      </c>
      <c r="R84" s="66">
        <v>4.5</v>
      </c>
      <c r="S84" s="84">
        <v>67.5</v>
      </c>
      <c r="T84" s="88">
        <v>1.5495867768595042E-3</v>
      </c>
      <c r="U84" s="66">
        <v>422</v>
      </c>
      <c r="V84" s="91">
        <v>59.48898678414097</v>
      </c>
      <c r="W84" s="66">
        <v>5299</v>
      </c>
      <c r="X84" s="94">
        <v>133.27908040242787</v>
      </c>
      <c r="IK84" s="4"/>
      <c r="IL84" s="4"/>
    </row>
    <row r="85" spans="1:246" ht="13.15" customHeight="1" x14ac:dyDescent="0.2">
      <c r="A85" s="58" t="s">
        <v>31</v>
      </c>
      <c r="B85" s="59" t="s">
        <v>32</v>
      </c>
      <c r="C85" s="59" t="s">
        <v>15</v>
      </c>
      <c r="D85" s="59" t="s">
        <v>14</v>
      </c>
      <c r="E85" s="60">
        <v>17</v>
      </c>
      <c r="F85" s="61">
        <v>90</v>
      </c>
      <c r="G85" s="62">
        <v>8</v>
      </c>
      <c r="H85" s="63">
        <v>1</v>
      </c>
      <c r="I85" s="62">
        <v>5</v>
      </c>
      <c r="J85" s="63">
        <v>10</v>
      </c>
      <c r="K85" s="62">
        <v>2</v>
      </c>
      <c r="L85" s="63">
        <v>10</v>
      </c>
      <c r="M85" s="64">
        <v>2</v>
      </c>
      <c r="N85" s="65">
        <v>10</v>
      </c>
      <c r="O85" s="79">
        <v>351.5</v>
      </c>
      <c r="P85" s="81">
        <v>10.998122653316646</v>
      </c>
      <c r="Q85" s="66">
        <v>16.399999999999999</v>
      </c>
      <c r="R85" s="66">
        <v>4.5</v>
      </c>
      <c r="S85" s="84">
        <v>73.8</v>
      </c>
      <c r="T85" s="88">
        <v>1.6942148760330578E-3</v>
      </c>
      <c r="U85" s="66">
        <v>419</v>
      </c>
      <c r="V85" s="91">
        <v>59.066079295154182</v>
      </c>
      <c r="W85" s="66">
        <v>6468</v>
      </c>
      <c r="X85" s="94">
        <v>158.18489628810369</v>
      </c>
      <c r="IK85" s="4"/>
      <c r="IL85" s="4"/>
    </row>
    <row r="86" spans="1:246" ht="13.15" customHeight="1" x14ac:dyDescent="0.2">
      <c r="A86" s="58" t="s">
        <v>31</v>
      </c>
      <c r="B86" s="59" t="s">
        <v>32</v>
      </c>
      <c r="C86" s="59" t="s">
        <v>15</v>
      </c>
      <c r="D86" s="59" t="s">
        <v>18</v>
      </c>
      <c r="E86" s="60">
        <v>96</v>
      </c>
      <c r="F86" s="61">
        <v>90</v>
      </c>
      <c r="G86" s="62">
        <v>8</v>
      </c>
      <c r="H86" s="63">
        <v>1</v>
      </c>
      <c r="I86" s="62">
        <v>3</v>
      </c>
      <c r="J86" s="63">
        <v>10</v>
      </c>
      <c r="K86" s="62">
        <v>2</v>
      </c>
      <c r="L86" s="63">
        <v>10</v>
      </c>
      <c r="M86" s="64">
        <v>2</v>
      </c>
      <c r="N86" s="65">
        <v>10</v>
      </c>
      <c r="O86" s="79">
        <v>351.5</v>
      </c>
      <c r="P86" s="81">
        <v>10.998122653316646</v>
      </c>
      <c r="Q86" s="66">
        <v>15.4</v>
      </c>
      <c r="R86" s="66">
        <v>4.5</v>
      </c>
      <c r="S86" s="84">
        <v>69.3</v>
      </c>
      <c r="T86" s="88">
        <v>1.5909090909090907E-3</v>
      </c>
      <c r="U86" s="66">
        <v>427</v>
      </c>
      <c r="V86" s="91">
        <v>60.193832599118942</v>
      </c>
      <c r="W86" s="66">
        <v>6670</v>
      </c>
      <c r="X86" s="94">
        <v>170.46299394074572</v>
      </c>
      <c r="IK86" s="4"/>
      <c r="IL86" s="4"/>
    </row>
    <row r="87" spans="1:246" ht="13.15" customHeight="1" x14ac:dyDescent="0.2">
      <c r="A87" s="58" t="s">
        <v>31</v>
      </c>
      <c r="B87" s="59" t="s">
        <v>32</v>
      </c>
      <c r="C87" s="59" t="s">
        <v>15</v>
      </c>
      <c r="D87" s="59" t="s">
        <v>20</v>
      </c>
      <c r="E87" s="60">
        <v>141</v>
      </c>
      <c r="F87" s="61">
        <v>95</v>
      </c>
      <c r="G87" s="62">
        <v>2</v>
      </c>
      <c r="H87" s="63">
        <v>1</v>
      </c>
      <c r="I87" s="62">
        <v>5</v>
      </c>
      <c r="J87" s="63">
        <v>10</v>
      </c>
      <c r="K87" s="62">
        <v>3</v>
      </c>
      <c r="L87" s="63">
        <v>20</v>
      </c>
      <c r="M87" s="64">
        <v>2</v>
      </c>
      <c r="N87" s="65">
        <v>20</v>
      </c>
      <c r="O87" s="60">
        <v>556.5</v>
      </c>
      <c r="P87" s="81">
        <v>17.412390488110137</v>
      </c>
      <c r="Q87" s="66">
        <v>16.399999999999999</v>
      </c>
      <c r="R87" s="66">
        <v>4.5</v>
      </c>
      <c r="S87" s="84">
        <v>73.8</v>
      </c>
      <c r="T87" s="88">
        <v>1.6942148760330578E-3</v>
      </c>
      <c r="U87" s="66">
        <v>414</v>
      </c>
      <c r="V87" s="91">
        <v>58.36123348017621</v>
      </c>
      <c r="W87" s="66">
        <v>6267</v>
      </c>
      <c r="X87" s="94">
        <v>146.95598686536064</v>
      </c>
      <c r="IK87" s="4"/>
      <c r="IL87" s="4"/>
    </row>
    <row r="88" spans="1:246" ht="13.15" customHeight="1" x14ac:dyDescent="0.2">
      <c r="A88" s="58" t="s">
        <v>31</v>
      </c>
      <c r="B88" s="59" t="s">
        <v>32</v>
      </c>
      <c r="C88" s="59" t="s">
        <v>15</v>
      </c>
      <c r="D88" s="59" t="s">
        <v>22</v>
      </c>
      <c r="E88" s="60">
        <v>156</v>
      </c>
      <c r="F88" s="61">
        <v>98</v>
      </c>
      <c r="G88" s="62">
        <v>2</v>
      </c>
      <c r="H88" s="63">
        <v>1</v>
      </c>
      <c r="I88" s="62">
        <v>5</v>
      </c>
      <c r="J88" s="63">
        <v>10</v>
      </c>
      <c r="K88" s="62">
        <v>2</v>
      </c>
      <c r="L88" s="63">
        <v>20</v>
      </c>
      <c r="M88" s="64">
        <v>2</v>
      </c>
      <c r="N88" s="65">
        <v>20</v>
      </c>
      <c r="O88" s="60">
        <v>556.5</v>
      </c>
      <c r="P88" s="81">
        <v>17.412390488110137</v>
      </c>
      <c r="Q88" s="66">
        <v>15.8</v>
      </c>
      <c r="R88" s="66">
        <v>4.5</v>
      </c>
      <c r="S88" s="84">
        <v>71.100000000000009</v>
      </c>
      <c r="T88" s="88">
        <v>1.632231404958678E-3</v>
      </c>
      <c r="U88" s="66">
        <v>414</v>
      </c>
      <c r="V88" s="91">
        <v>58.36123348017621</v>
      </c>
      <c r="W88" s="66">
        <v>6161</v>
      </c>
      <c r="X88" s="94">
        <v>145.36608305035458</v>
      </c>
      <c r="IK88" s="4"/>
      <c r="IL88" s="4"/>
    </row>
    <row r="89" spans="1:246" ht="13.15" customHeight="1" x14ac:dyDescent="0.2">
      <c r="A89" s="58" t="s">
        <v>31</v>
      </c>
      <c r="B89" s="59" t="s">
        <v>32</v>
      </c>
      <c r="C89" s="59" t="s">
        <v>16</v>
      </c>
      <c r="D89" s="59" t="s">
        <v>14</v>
      </c>
      <c r="E89" s="60">
        <v>18</v>
      </c>
      <c r="F89" s="61">
        <v>95</v>
      </c>
      <c r="G89" s="62">
        <v>8</v>
      </c>
      <c r="H89" s="63">
        <v>1</v>
      </c>
      <c r="I89" s="62">
        <v>2</v>
      </c>
      <c r="J89" s="63">
        <v>5</v>
      </c>
      <c r="K89" s="62">
        <v>2</v>
      </c>
      <c r="L89" s="63">
        <v>5</v>
      </c>
      <c r="M89" s="64">
        <v>2</v>
      </c>
      <c r="N89" s="65">
        <v>5</v>
      </c>
      <c r="O89" s="79">
        <v>179</v>
      </c>
      <c r="P89" s="81">
        <v>5.6007509386733423</v>
      </c>
      <c r="Q89" s="66">
        <v>14.8</v>
      </c>
      <c r="R89" s="66">
        <v>4.5</v>
      </c>
      <c r="S89" s="84">
        <v>66.600000000000009</v>
      </c>
      <c r="T89" s="88">
        <v>1.5289256198347109E-3</v>
      </c>
      <c r="U89" s="66">
        <v>422</v>
      </c>
      <c r="V89" s="91">
        <v>59.48898678414097</v>
      </c>
      <c r="W89" s="66">
        <v>6209</v>
      </c>
      <c r="X89" s="94">
        <v>158.27753264614074</v>
      </c>
      <c r="IK89" s="4"/>
      <c r="IL89" s="4"/>
    </row>
    <row r="90" spans="1:246" ht="13.15" customHeight="1" x14ac:dyDescent="0.2">
      <c r="A90" s="58" t="s">
        <v>31</v>
      </c>
      <c r="B90" s="59" t="s">
        <v>32</v>
      </c>
      <c r="C90" s="59" t="s">
        <v>16</v>
      </c>
      <c r="D90" s="59" t="s">
        <v>18</v>
      </c>
      <c r="E90" s="60">
        <v>95</v>
      </c>
      <c r="F90" s="61">
        <v>95</v>
      </c>
      <c r="G90" s="62">
        <v>8</v>
      </c>
      <c r="H90" s="63">
        <v>1</v>
      </c>
      <c r="I90" s="62">
        <v>2</v>
      </c>
      <c r="J90" s="63">
        <v>10</v>
      </c>
      <c r="K90" s="62">
        <v>2</v>
      </c>
      <c r="L90" s="63">
        <v>5</v>
      </c>
      <c r="M90" s="64">
        <v>2</v>
      </c>
      <c r="N90" s="65">
        <v>2</v>
      </c>
      <c r="O90" s="79">
        <v>229.5</v>
      </c>
      <c r="P90" s="81">
        <v>7.1808510638297882</v>
      </c>
      <c r="Q90" s="66">
        <v>15.4</v>
      </c>
      <c r="R90" s="66">
        <v>4.5</v>
      </c>
      <c r="S90" s="84">
        <v>69.3</v>
      </c>
      <c r="T90" s="88">
        <v>1.5909090909090907E-3</v>
      </c>
      <c r="U90" s="66">
        <v>427</v>
      </c>
      <c r="V90" s="91">
        <v>60.193832599118942</v>
      </c>
      <c r="W90" s="66">
        <v>7041</v>
      </c>
      <c r="X90" s="94">
        <v>170.4737546442218</v>
      </c>
      <c r="IK90" s="4"/>
      <c r="IL90" s="4"/>
    </row>
    <row r="91" spans="1:246" ht="13.15" customHeight="1" x14ac:dyDescent="0.2">
      <c r="A91" s="58" t="s">
        <v>31</v>
      </c>
      <c r="B91" s="59" t="s">
        <v>32</v>
      </c>
      <c r="C91" s="59" t="s">
        <v>16</v>
      </c>
      <c r="D91" s="59" t="s">
        <v>20</v>
      </c>
      <c r="E91" s="60">
        <v>142</v>
      </c>
      <c r="F91" s="61">
        <v>98</v>
      </c>
      <c r="G91" s="62">
        <v>2</v>
      </c>
      <c r="H91" s="63">
        <v>1</v>
      </c>
      <c r="I91" s="62">
        <v>2</v>
      </c>
      <c r="J91" s="63">
        <v>5</v>
      </c>
      <c r="K91" s="62">
        <v>2</v>
      </c>
      <c r="L91" s="63">
        <v>5</v>
      </c>
      <c r="M91" s="64">
        <v>2</v>
      </c>
      <c r="N91" s="65">
        <v>5</v>
      </c>
      <c r="O91" s="60">
        <v>179</v>
      </c>
      <c r="P91" s="81">
        <v>5.6007509386733423</v>
      </c>
      <c r="Q91" s="66">
        <v>14.4</v>
      </c>
      <c r="R91" s="66">
        <v>4.5</v>
      </c>
      <c r="S91" s="84">
        <v>64.8</v>
      </c>
      <c r="T91" s="88">
        <v>1.4876033057851239E-3</v>
      </c>
      <c r="U91" s="66">
        <v>409</v>
      </c>
      <c r="V91" s="91">
        <v>57.656387665198238</v>
      </c>
      <c r="W91" s="66">
        <v>5882</v>
      </c>
      <c r="X91" s="94">
        <v>154.13757699493817</v>
      </c>
      <c r="IK91" s="4"/>
      <c r="IL91" s="4"/>
    </row>
    <row r="92" spans="1:246" ht="13.15" customHeight="1" x14ac:dyDescent="0.2">
      <c r="A92" s="58" t="s">
        <v>31</v>
      </c>
      <c r="B92" s="59" t="s">
        <v>32</v>
      </c>
      <c r="C92" s="59" t="s">
        <v>16</v>
      </c>
      <c r="D92" s="59" t="s">
        <v>22</v>
      </c>
      <c r="E92" s="60">
        <v>155</v>
      </c>
      <c r="F92" s="61">
        <v>95</v>
      </c>
      <c r="G92" s="62">
        <v>2</v>
      </c>
      <c r="H92" s="63">
        <v>1</v>
      </c>
      <c r="I92" s="62">
        <v>2</v>
      </c>
      <c r="J92" s="63">
        <v>5</v>
      </c>
      <c r="K92" s="62">
        <v>2</v>
      </c>
      <c r="L92" s="63">
        <v>5</v>
      </c>
      <c r="M92" s="64">
        <v>2</v>
      </c>
      <c r="N92" s="65">
        <v>5</v>
      </c>
      <c r="O92" s="60">
        <v>179</v>
      </c>
      <c r="P92" s="81">
        <v>5.6007509386733423</v>
      </c>
      <c r="Q92" s="66">
        <v>15</v>
      </c>
      <c r="R92" s="66">
        <v>4.5</v>
      </c>
      <c r="S92" s="84">
        <v>67.5</v>
      </c>
      <c r="T92" s="88">
        <v>1.5495867768595042E-3</v>
      </c>
      <c r="U92" s="66">
        <v>422</v>
      </c>
      <c r="V92" s="91">
        <v>59.48898678414097</v>
      </c>
      <c r="W92" s="66">
        <v>6689</v>
      </c>
      <c r="X92" s="94">
        <v>168.24000166292507</v>
      </c>
      <c r="IK92" s="4"/>
      <c r="IL92" s="4"/>
    </row>
    <row r="93" spans="1:246" ht="13.15" customHeight="1" x14ac:dyDescent="0.2">
      <c r="A93" s="58" t="s">
        <v>33</v>
      </c>
      <c r="B93" s="59" t="s">
        <v>34</v>
      </c>
      <c r="C93" s="59" t="s">
        <v>15</v>
      </c>
      <c r="D93" s="59" t="s">
        <v>14</v>
      </c>
      <c r="E93" s="60">
        <v>20</v>
      </c>
      <c r="F93" s="61">
        <v>98</v>
      </c>
      <c r="G93" s="62">
        <v>2</v>
      </c>
      <c r="H93" s="63">
        <v>1</v>
      </c>
      <c r="I93" s="62">
        <v>2</v>
      </c>
      <c r="J93" s="63">
        <v>10</v>
      </c>
      <c r="K93" s="62">
        <v>2</v>
      </c>
      <c r="L93" s="63">
        <v>10</v>
      </c>
      <c r="M93" s="64">
        <v>2</v>
      </c>
      <c r="N93" s="65">
        <v>10</v>
      </c>
      <c r="O93" s="79">
        <v>351.5</v>
      </c>
      <c r="P93" s="81">
        <v>10.998122653316646</v>
      </c>
      <c r="Q93" s="66">
        <v>15.1</v>
      </c>
      <c r="R93" s="66">
        <v>4.5</v>
      </c>
      <c r="S93" s="84">
        <v>67.95</v>
      </c>
      <c r="T93" s="88">
        <v>1.5599173553719008E-3</v>
      </c>
      <c r="U93" s="66">
        <v>443</v>
      </c>
      <c r="V93" s="91">
        <v>62.44933920704846</v>
      </c>
      <c r="W93" s="66">
        <v>5977</v>
      </c>
      <c r="X93" s="94">
        <v>137.90242077127743</v>
      </c>
      <c r="IK93" s="4"/>
      <c r="IL93" s="4"/>
    </row>
    <row r="94" spans="1:246" ht="13.15" customHeight="1" x14ac:dyDescent="0.2">
      <c r="A94" s="58" t="s">
        <v>33</v>
      </c>
      <c r="B94" s="59" t="s">
        <v>34</v>
      </c>
      <c r="C94" s="59" t="s">
        <v>15</v>
      </c>
      <c r="D94" s="59" t="s">
        <v>18</v>
      </c>
      <c r="E94" s="60">
        <v>85</v>
      </c>
      <c r="F94" s="61">
        <v>98</v>
      </c>
      <c r="G94" s="62">
        <v>2</v>
      </c>
      <c r="H94" s="63">
        <v>2</v>
      </c>
      <c r="I94" s="62">
        <v>2</v>
      </c>
      <c r="J94" s="63">
        <v>10</v>
      </c>
      <c r="K94" s="62">
        <v>2</v>
      </c>
      <c r="L94" s="63">
        <v>10</v>
      </c>
      <c r="M94" s="64">
        <v>2</v>
      </c>
      <c r="N94" s="65">
        <v>10</v>
      </c>
      <c r="O94" s="79">
        <v>358</v>
      </c>
      <c r="P94" s="81">
        <v>11.201501877346685</v>
      </c>
      <c r="Q94" s="66">
        <v>16.5</v>
      </c>
      <c r="R94" s="66">
        <v>4.5</v>
      </c>
      <c r="S94" s="84">
        <v>74.25</v>
      </c>
      <c r="T94" s="88">
        <v>1.7045454545454545E-3</v>
      </c>
      <c r="U94" s="66">
        <v>437</v>
      </c>
      <c r="V94" s="91">
        <v>61.603524229074893</v>
      </c>
      <c r="W94" s="66">
        <v>5970</v>
      </c>
      <c r="X94" s="94">
        <v>127.78452342035213</v>
      </c>
      <c r="IK94" s="4"/>
      <c r="IL94" s="4"/>
    </row>
    <row r="95" spans="1:246" ht="13.15" customHeight="1" x14ac:dyDescent="0.2">
      <c r="A95" s="58" t="s">
        <v>33</v>
      </c>
      <c r="B95" s="59" t="s">
        <v>34</v>
      </c>
      <c r="C95" s="59" t="s">
        <v>15</v>
      </c>
      <c r="D95" s="59" t="s">
        <v>20</v>
      </c>
      <c r="E95" s="60">
        <v>133</v>
      </c>
      <c r="F95" s="61">
        <v>95</v>
      </c>
      <c r="G95" s="62">
        <v>2</v>
      </c>
      <c r="H95" s="63">
        <v>1</v>
      </c>
      <c r="I95" s="62">
        <v>2</v>
      </c>
      <c r="J95" s="63">
        <v>10</v>
      </c>
      <c r="K95" s="62">
        <v>2</v>
      </c>
      <c r="L95" s="63">
        <v>10</v>
      </c>
      <c r="M95" s="64">
        <v>2</v>
      </c>
      <c r="N95" s="65">
        <v>10</v>
      </c>
      <c r="O95" s="60">
        <v>351.5</v>
      </c>
      <c r="P95" s="81">
        <v>10.998122653316646</v>
      </c>
      <c r="Q95" s="66">
        <v>16.3</v>
      </c>
      <c r="R95" s="66">
        <v>4.5</v>
      </c>
      <c r="S95" s="84">
        <v>73.350000000000009</v>
      </c>
      <c r="T95" s="88">
        <v>1.6838842975206614E-3</v>
      </c>
      <c r="U95" s="66">
        <v>439</v>
      </c>
      <c r="V95" s="91">
        <v>61.885462555066077</v>
      </c>
      <c r="W95" s="66">
        <v>5968</v>
      </c>
      <c r="X95" s="94">
        <v>132.78483181975648</v>
      </c>
      <c r="IK95" s="4"/>
      <c r="IL95" s="4"/>
    </row>
    <row r="96" spans="1:246" ht="13.15" customHeight="1" x14ac:dyDescent="0.2">
      <c r="A96" s="58" t="s">
        <v>33</v>
      </c>
      <c r="B96" s="59" t="s">
        <v>34</v>
      </c>
      <c r="C96" s="59" t="s">
        <v>15</v>
      </c>
      <c r="D96" s="59" t="s">
        <v>22</v>
      </c>
      <c r="E96" s="60">
        <v>168</v>
      </c>
      <c r="F96" s="61">
        <v>85</v>
      </c>
      <c r="G96" s="62">
        <v>2</v>
      </c>
      <c r="H96" s="63">
        <v>1</v>
      </c>
      <c r="I96" s="62">
        <v>2</v>
      </c>
      <c r="J96" s="63">
        <v>10</v>
      </c>
      <c r="K96" s="62">
        <v>2</v>
      </c>
      <c r="L96" s="63">
        <v>5</v>
      </c>
      <c r="M96" s="64">
        <v>2</v>
      </c>
      <c r="N96" s="65">
        <v>5</v>
      </c>
      <c r="O96" s="60">
        <v>249</v>
      </c>
      <c r="P96" s="81">
        <v>7.7909887359198997</v>
      </c>
      <c r="Q96" s="66">
        <v>14.5</v>
      </c>
      <c r="R96" s="66">
        <v>4.5</v>
      </c>
      <c r="S96" s="84">
        <v>65.25</v>
      </c>
      <c r="T96" s="88">
        <v>1.4979338842975207E-3</v>
      </c>
      <c r="U96" s="66">
        <v>447</v>
      </c>
      <c r="V96" s="91">
        <v>63.013215859030836</v>
      </c>
      <c r="W96" s="66">
        <v>4490</v>
      </c>
      <c r="X96" s="94">
        <v>123.26712679980577</v>
      </c>
      <c r="IK96" s="4"/>
      <c r="IL96" s="4"/>
    </row>
    <row r="97" spans="1:246" ht="13.15" customHeight="1" x14ac:dyDescent="0.2">
      <c r="A97" s="58" t="s">
        <v>33</v>
      </c>
      <c r="B97" s="59" t="s">
        <v>34</v>
      </c>
      <c r="C97" s="59" t="s">
        <v>16</v>
      </c>
      <c r="D97" s="59" t="s">
        <v>14</v>
      </c>
      <c r="E97" s="60">
        <v>19</v>
      </c>
      <c r="F97" s="61">
        <v>98</v>
      </c>
      <c r="G97" s="62">
        <v>2</v>
      </c>
      <c r="H97" s="63">
        <v>1</v>
      </c>
      <c r="I97" s="62">
        <v>2</v>
      </c>
      <c r="J97" s="63">
        <v>10</v>
      </c>
      <c r="K97" s="62">
        <v>2</v>
      </c>
      <c r="L97" s="63">
        <v>5</v>
      </c>
      <c r="M97" s="64">
        <v>2</v>
      </c>
      <c r="N97" s="65">
        <v>10</v>
      </c>
      <c r="O97" s="79">
        <v>281.5</v>
      </c>
      <c r="P97" s="81">
        <v>8.8078848560700873</v>
      </c>
      <c r="Q97" s="66">
        <v>15.2</v>
      </c>
      <c r="R97" s="66">
        <v>4.5</v>
      </c>
      <c r="S97" s="84">
        <v>68.399999999999991</v>
      </c>
      <c r="T97" s="88">
        <v>1.5702479338842972E-3</v>
      </c>
      <c r="U97" s="66">
        <v>445</v>
      </c>
      <c r="V97" s="91">
        <v>62.731277533039645</v>
      </c>
      <c r="W97" s="66">
        <v>5590</v>
      </c>
      <c r="X97" s="94">
        <v>127.54913467456768</v>
      </c>
      <c r="IK97" s="4"/>
      <c r="IL97" s="4"/>
    </row>
    <row r="98" spans="1:246" ht="13.15" customHeight="1" x14ac:dyDescent="0.2">
      <c r="A98" s="58" t="s">
        <v>33</v>
      </c>
      <c r="B98" s="59" t="s">
        <v>34</v>
      </c>
      <c r="C98" s="59" t="s">
        <v>16</v>
      </c>
      <c r="D98" s="59" t="s">
        <v>18</v>
      </c>
      <c r="E98" s="60">
        <v>86</v>
      </c>
      <c r="F98" s="61">
        <v>98</v>
      </c>
      <c r="G98" s="62">
        <v>2</v>
      </c>
      <c r="H98" s="63">
        <v>2</v>
      </c>
      <c r="I98" s="62">
        <v>2</v>
      </c>
      <c r="J98" s="63">
        <v>10</v>
      </c>
      <c r="K98" s="62">
        <v>2</v>
      </c>
      <c r="L98" s="63">
        <v>5</v>
      </c>
      <c r="M98" s="64">
        <v>2</v>
      </c>
      <c r="N98" s="65">
        <v>5</v>
      </c>
      <c r="O98" s="79">
        <v>255.5</v>
      </c>
      <c r="P98" s="81">
        <v>7.9943679599499369</v>
      </c>
      <c r="Q98" s="66">
        <v>14.2</v>
      </c>
      <c r="R98" s="66">
        <v>4.5</v>
      </c>
      <c r="S98" s="84">
        <v>63.9</v>
      </c>
      <c r="T98" s="88">
        <v>1.4669421487603306E-3</v>
      </c>
      <c r="U98" s="66">
        <v>446</v>
      </c>
      <c r="V98" s="91">
        <v>62.872246696035241</v>
      </c>
      <c r="W98" s="66">
        <v>5228</v>
      </c>
      <c r="X98" s="94">
        <v>127.40359517772876</v>
      </c>
      <c r="IK98" s="4"/>
      <c r="IL98" s="4"/>
    </row>
    <row r="99" spans="1:246" ht="13.15" customHeight="1" x14ac:dyDescent="0.2">
      <c r="A99" s="58" t="s">
        <v>33</v>
      </c>
      <c r="B99" s="59" t="s">
        <v>34</v>
      </c>
      <c r="C99" s="59" t="s">
        <v>16</v>
      </c>
      <c r="D99" s="59" t="s">
        <v>20</v>
      </c>
      <c r="E99" s="60">
        <v>134</v>
      </c>
      <c r="F99" s="61">
        <v>100</v>
      </c>
      <c r="G99" s="62">
        <v>2</v>
      </c>
      <c r="H99" s="63">
        <v>1</v>
      </c>
      <c r="I99" s="62">
        <v>2</v>
      </c>
      <c r="J99" s="63">
        <v>10</v>
      </c>
      <c r="K99" s="62">
        <v>2</v>
      </c>
      <c r="L99" s="63">
        <v>10</v>
      </c>
      <c r="M99" s="64">
        <v>2</v>
      </c>
      <c r="N99" s="65">
        <v>5</v>
      </c>
      <c r="O99" s="60">
        <v>319</v>
      </c>
      <c r="P99" s="81">
        <v>9.981226533166458</v>
      </c>
      <c r="Q99" s="66">
        <v>14.4</v>
      </c>
      <c r="R99" s="66">
        <v>4.5</v>
      </c>
      <c r="S99" s="84">
        <v>64.8</v>
      </c>
      <c r="T99" s="88">
        <v>1.4876033057851239E-3</v>
      </c>
      <c r="U99" s="66">
        <v>437</v>
      </c>
      <c r="V99" s="91">
        <v>61.603524229074893</v>
      </c>
      <c r="W99" s="66">
        <v>5642</v>
      </c>
      <c r="X99" s="94">
        <v>135.60775807271801</v>
      </c>
      <c r="IK99" s="4"/>
      <c r="IL99" s="4"/>
    </row>
    <row r="100" spans="1:246" ht="13.15" customHeight="1" x14ac:dyDescent="0.2">
      <c r="A100" s="58" t="s">
        <v>33</v>
      </c>
      <c r="B100" s="59" t="s">
        <v>34</v>
      </c>
      <c r="C100" s="59" t="s">
        <v>16</v>
      </c>
      <c r="D100" s="59" t="s">
        <v>22</v>
      </c>
      <c r="E100" s="60">
        <v>167</v>
      </c>
      <c r="F100" s="61">
        <v>85</v>
      </c>
      <c r="G100" s="62">
        <v>2</v>
      </c>
      <c r="H100" s="63">
        <v>1</v>
      </c>
      <c r="I100" s="62">
        <v>2</v>
      </c>
      <c r="J100" s="63">
        <v>10</v>
      </c>
      <c r="K100" s="62">
        <v>2</v>
      </c>
      <c r="L100" s="63">
        <v>5</v>
      </c>
      <c r="M100" s="64">
        <v>2</v>
      </c>
      <c r="N100" s="65">
        <v>5</v>
      </c>
      <c r="O100" s="60">
        <v>249</v>
      </c>
      <c r="P100" s="81">
        <v>7.7909887359198997</v>
      </c>
      <c r="Q100" s="66">
        <v>15.4</v>
      </c>
      <c r="R100" s="66">
        <v>4.5</v>
      </c>
      <c r="S100" s="84">
        <v>69.3</v>
      </c>
      <c r="T100" s="88">
        <v>1.5909090909090907E-3</v>
      </c>
      <c r="U100" s="66">
        <v>442</v>
      </c>
      <c r="V100" s="91">
        <v>62.308370044052865</v>
      </c>
      <c r="W100" s="66">
        <v>5213</v>
      </c>
      <c r="X100" s="94">
        <v>136.27656945130997</v>
      </c>
      <c r="IK100" s="4"/>
      <c r="IL100" s="4"/>
    </row>
    <row r="101" spans="1:246" ht="13.15" customHeight="1" x14ac:dyDescent="0.2">
      <c r="A101" s="58" t="s">
        <v>35</v>
      </c>
      <c r="B101" s="59" t="s">
        <v>36</v>
      </c>
      <c r="C101" s="59" t="s">
        <v>15</v>
      </c>
      <c r="D101" s="59" t="s">
        <v>14</v>
      </c>
      <c r="E101" s="60">
        <v>21</v>
      </c>
      <c r="F101" s="61">
        <v>98</v>
      </c>
      <c r="G101" s="62">
        <v>2</v>
      </c>
      <c r="H101" s="63">
        <v>1</v>
      </c>
      <c r="I101" s="62">
        <v>2</v>
      </c>
      <c r="J101" s="63">
        <v>5</v>
      </c>
      <c r="K101" s="62">
        <v>2</v>
      </c>
      <c r="L101" s="63">
        <v>10</v>
      </c>
      <c r="M101" s="64">
        <v>3</v>
      </c>
      <c r="N101" s="65">
        <v>10</v>
      </c>
      <c r="O101" s="79">
        <v>281.5</v>
      </c>
      <c r="P101" s="81">
        <v>8.8078848560700873</v>
      </c>
      <c r="Q101" s="66">
        <v>15.5</v>
      </c>
      <c r="R101" s="66">
        <v>4.5</v>
      </c>
      <c r="S101" s="84">
        <v>69.75</v>
      </c>
      <c r="T101" s="88">
        <v>1.6012396694214876E-3</v>
      </c>
      <c r="U101" s="66">
        <v>420</v>
      </c>
      <c r="V101" s="91">
        <v>59.207048458149778</v>
      </c>
      <c r="W101" s="66">
        <v>5829</v>
      </c>
      <c r="X101" s="94">
        <v>138.1918320323521</v>
      </c>
      <c r="IK101" s="4"/>
      <c r="IL101" s="4"/>
    </row>
    <row r="102" spans="1:246" ht="13.15" customHeight="1" x14ac:dyDescent="0.2">
      <c r="A102" s="58" t="s">
        <v>35</v>
      </c>
      <c r="B102" s="59" t="s">
        <v>36</v>
      </c>
      <c r="C102" s="59" t="s">
        <v>15</v>
      </c>
      <c r="D102" s="59" t="s">
        <v>18</v>
      </c>
      <c r="E102" s="60">
        <v>65</v>
      </c>
      <c r="F102" s="61">
        <v>90</v>
      </c>
      <c r="G102" s="62">
        <v>2</v>
      </c>
      <c r="H102" s="63">
        <v>1</v>
      </c>
      <c r="I102" s="62">
        <v>2</v>
      </c>
      <c r="J102" s="63">
        <v>2</v>
      </c>
      <c r="K102" s="62">
        <v>2</v>
      </c>
      <c r="L102" s="63">
        <v>5</v>
      </c>
      <c r="M102" s="64">
        <v>3</v>
      </c>
      <c r="N102" s="65">
        <v>5</v>
      </c>
      <c r="O102" s="79">
        <v>137</v>
      </c>
      <c r="P102" s="81">
        <v>4.2866082603254068</v>
      </c>
      <c r="Q102" s="66">
        <v>16.2</v>
      </c>
      <c r="R102" s="66">
        <v>4.5</v>
      </c>
      <c r="S102" s="84">
        <v>72.899999999999991</v>
      </c>
      <c r="T102" s="88">
        <v>1.6735537190082643E-3</v>
      </c>
      <c r="U102" s="66">
        <v>428</v>
      </c>
      <c r="V102" s="91">
        <v>60.334801762114537</v>
      </c>
      <c r="W102" s="66">
        <v>5830</v>
      </c>
      <c r="X102" s="94">
        <v>141.30666448726333</v>
      </c>
      <c r="IK102" s="4"/>
      <c r="IL102" s="4"/>
    </row>
    <row r="103" spans="1:246" ht="13.15" customHeight="1" x14ac:dyDescent="0.2">
      <c r="A103" s="58" t="s">
        <v>35</v>
      </c>
      <c r="B103" s="59" t="s">
        <v>36</v>
      </c>
      <c r="C103" s="59" t="s">
        <v>15</v>
      </c>
      <c r="D103" s="59" t="s">
        <v>20</v>
      </c>
      <c r="E103" s="60">
        <v>132</v>
      </c>
      <c r="F103" s="61">
        <v>98</v>
      </c>
      <c r="G103" s="62">
        <v>2</v>
      </c>
      <c r="H103" s="63">
        <v>1</v>
      </c>
      <c r="I103" s="62">
        <v>2</v>
      </c>
      <c r="J103" s="63">
        <v>5</v>
      </c>
      <c r="K103" s="62">
        <v>2</v>
      </c>
      <c r="L103" s="63">
        <v>10</v>
      </c>
      <c r="M103" s="64">
        <v>3</v>
      </c>
      <c r="N103" s="65">
        <v>5</v>
      </c>
      <c r="O103" s="60">
        <v>249</v>
      </c>
      <c r="P103" s="81">
        <v>7.7909887359198997</v>
      </c>
      <c r="Q103" s="66">
        <v>16</v>
      </c>
      <c r="R103" s="66">
        <v>4.5</v>
      </c>
      <c r="S103" s="84">
        <v>72</v>
      </c>
      <c r="T103" s="88">
        <v>1.652892561983471E-3</v>
      </c>
      <c r="U103" s="66">
        <v>425</v>
      </c>
      <c r="V103" s="91">
        <v>59.91189427312775</v>
      </c>
      <c r="W103" s="66">
        <v>5998</v>
      </c>
      <c r="X103" s="94">
        <v>136.13407863145258</v>
      </c>
      <c r="IK103" s="4"/>
      <c r="IL103" s="4"/>
    </row>
    <row r="104" spans="1:246" ht="13.15" customHeight="1" x14ac:dyDescent="0.2">
      <c r="A104" s="58" t="s">
        <v>35</v>
      </c>
      <c r="B104" s="59" t="s">
        <v>36</v>
      </c>
      <c r="C104" s="59" t="s">
        <v>15</v>
      </c>
      <c r="D104" s="59" t="s">
        <v>22</v>
      </c>
      <c r="E104" s="60">
        <v>192</v>
      </c>
      <c r="F104" s="61">
        <v>85</v>
      </c>
      <c r="G104" s="62">
        <v>2</v>
      </c>
      <c r="H104" s="63">
        <v>1</v>
      </c>
      <c r="I104" s="62">
        <v>2</v>
      </c>
      <c r="J104" s="63">
        <v>5</v>
      </c>
      <c r="K104" s="62">
        <v>2</v>
      </c>
      <c r="L104" s="63">
        <v>10</v>
      </c>
      <c r="M104" s="64">
        <v>3</v>
      </c>
      <c r="N104" s="65">
        <v>5</v>
      </c>
      <c r="O104" s="60">
        <v>249</v>
      </c>
      <c r="P104" s="81">
        <v>7.7909887359198997</v>
      </c>
      <c r="Q104" s="66">
        <v>14.2</v>
      </c>
      <c r="R104" s="66">
        <v>4.5</v>
      </c>
      <c r="S104" s="84">
        <v>63.9</v>
      </c>
      <c r="T104" s="88">
        <v>1.4669421487603306E-3</v>
      </c>
      <c r="U104" s="66">
        <v>425</v>
      </c>
      <c r="V104" s="91">
        <v>59.91189427312775</v>
      </c>
      <c r="W104" s="66">
        <v>4522</v>
      </c>
      <c r="X104" s="94">
        <v>133.33057166528585</v>
      </c>
      <c r="IK104" s="4"/>
      <c r="IL104" s="4"/>
    </row>
    <row r="105" spans="1:246" ht="13.15" customHeight="1" x14ac:dyDescent="0.2">
      <c r="A105" s="58" t="s">
        <v>35</v>
      </c>
      <c r="B105" s="59" t="s">
        <v>36</v>
      </c>
      <c r="C105" s="59" t="s">
        <v>16</v>
      </c>
      <c r="D105" s="59" t="s">
        <v>14</v>
      </c>
      <c r="E105" s="60">
        <v>22</v>
      </c>
      <c r="F105" s="61">
        <v>98</v>
      </c>
      <c r="G105" s="62">
        <v>2</v>
      </c>
      <c r="H105" s="63">
        <v>1</v>
      </c>
      <c r="I105" s="62">
        <v>2</v>
      </c>
      <c r="J105" s="63">
        <v>2</v>
      </c>
      <c r="K105" s="62">
        <v>2</v>
      </c>
      <c r="L105" s="63">
        <v>5</v>
      </c>
      <c r="M105" s="64">
        <v>2</v>
      </c>
      <c r="N105" s="65">
        <v>5</v>
      </c>
      <c r="O105" s="79">
        <v>137</v>
      </c>
      <c r="P105" s="81">
        <v>4.2866082603254068</v>
      </c>
      <c r="Q105" s="66">
        <v>16</v>
      </c>
      <c r="R105" s="66">
        <v>4.5</v>
      </c>
      <c r="S105" s="84">
        <v>72</v>
      </c>
      <c r="T105" s="88">
        <v>1.652892561983471E-3</v>
      </c>
      <c r="U105" s="66">
        <v>428</v>
      </c>
      <c r="V105" s="91">
        <v>60.334801762114537</v>
      </c>
      <c r="W105" s="66">
        <v>6834</v>
      </c>
      <c r="X105" s="94">
        <v>154.0212098273889</v>
      </c>
      <c r="IK105" s="4"/>
      <c r="IL105" s="4"/>
    </row>
    <row r="106" spans="1:246" ht="13.15" customHeight="1" x14ac:dyDescent="0.2">
      <c r="A106" s="58" t="s">
        <v>35</v>
      </c>
      <c r="B106" s="59" t="s">
        <v>36</v>
      </c>
      <c r="C106" s="59" t="s">
        <v>16</v>
      </c>
      <c r="D106" s="59" t="s">
        <v>18</v>
      </c>
      <c r="E106" s="60">
        <v>66</v>
      </c>
      <c r="F106" s="61">
        <v>98</v>
      </c>
      <c r="G106" s="62">
        <v>2</v>
      </c>
      <c r="H106" s="63">
        <v>1</v>
      </c>
      <c r="I106" s="62">
        <v>2</v>
      </c>
      <c r="J106" s="63">
        <v>2</v>
      </c>
      <c r="K106" s="62">
        <v>2</v>
      </c>
      <c r="L106" s="63">
        <v>2</v>
      </c>
      <c r="M106" s="64">
        <v>2</v>
      </c>
      <c r="N106" s="65">
        <v>2</v>
      </c>
      <c r="O106" s="79">
        <v>75.5</v>
      </c>
      <c r="P106" s="81">
        <v>2.3623279098873589</v>
      </c>
      <c r="Q106" s="66">
        <v>14.8</v>
      </c>
      <c r="R106" s="66">
        <v>4.5</v>
      </c>
      <c r="S106" s="84">
        <v>66.600000000000009</v>
      </c>
      <c r="T106" s="88">
        <v>1.5289256198347109E-3</v>
      </c>
      <c r="U106" s="66">
        <v>430</v>
      </c>
      <c r="V106" s="91">
        <v>60.616740088105729</v>
      </c>
      <c r="W106" s="66">
        <v>5368</v>
      </c>
      <c r="X106" s="94">
        <v>130.18221116227758</v>
      </c>
      <c r="IK106" s="4"/>
      <c r="IL106" s="4"/>
    </row>
    <row r="107" spans="1:246" ht="13.15" customHeight="1" x14ac:dyDescent="0.2">
      <c r="A107" s="58" t="s">
        <v>35</v>
      </c>
      <c r="B107" s="59" t="s">
        <v>36</v>
      </c>
      <c r="C107" s="59" t="s">
        <v>16</v>
      </c>
      <c r="D107" s="59" t="s">
        <v>20</v>
      </c>
      <c r="E107" s="60">
        <v>131</v>
      </c>
      <c r="F107" s="61">
        <v>95</v>
      </c>
      <c r="G107" s="62">
        <v>2</v>
      </c>
      <c r="H107" s="63">
        <v>1</v>
      </c>
      <c r="I107" s="62">
        <v>2</v>
      </c>
      <c r="J107" s="63">
        <v>1</v>
      </c>
      <c r="K107" s="62">
        <v>2</v>
      </c>
      <c r="L107" s="63">
        <v>5</v>
      </c>
      <c r="M107" s="64">
        <v>2</v>
      </c>
      <c r="N107" s="65">
        <v>5</v>
      </c>
      <c r="O107" s="60">
        <v>123</v>
      </c>
      <c r="P107" s="81">
        <v>3.8485607008760949</v>
      </c>
      <c r="Q107" s="66">
        <v>15.4</v>
      </c>
      <c r="R107" s="66">
        <v>4.5</v>
      </c>
      <c r="S107" s="84">
        <v>69.3</v>
      </c>
      <c r="T107" s="88">
        <v>1.5909090909090907E-3</v>
      </c>
      <c r="U107" s="66">
        <v>424</v>
      </c>
      <c r="V107" s="91">
        <v>59.770925110132161</v>
      </c>
      <c r="W107" s="66">
        <v>6322</v>
      </c>
      <c r="X107" s="94">
        <v>154.14863810469572</v>
      </c>
      <c r="IK107" s="4"/>
      <c r="IL107" s="4"/>
    </row>
    <row r="108" spans="1:246" ht="13.15" customHeight="1" x14ac:dyDescent="0.2">
      <c r="A108" s="58" t="s">
        <v>35</v>
      </c>
      <c r="B108" s="59" t="s">
        <v>36</v>
      </c>
      <c r="C108" s="59" t="s">
        <v>16</v>
      </c>
      <c r="D108" s="59" t="s">
        <v>22</v>
      </c>
      <c r="E108" s="60">
        <v>191</v>
      </c>
      <c r="F108" s="61">
        <v>95</v>
      </c>
      <c r="G108" s="62">
        <v>2</v>
      </c>
      <c r="H108" s="63">
        <v>1</v>
      </c>
      <c r="I108" s="62">
        <v>2</v>
      </c>
      <c r="J108" s="63">
        <v>1</v>
      </c>
      <c r="K108" s="62">
        <v>2</v>
      </c>
      <c r="L108" s="63">
        <v>5</v>
      </c>
      <c r="M108" s="64">
        <v>2</v>
      </c>
      <c r="N108" s="65">
        <v>5</v>
      </c>
      <c r="O108" s="60">
        <v>123</v>
      </c>
      <c r="P108" s="81">
        <v>3.8485607008760949</v>
      </c>
      <c r="Q108" s="66">
        <v>14.8</v>
      </c>
      <c r="R108" s="66">
        <v>4.5</v>
      </c>
      <c r="S108" s="84">
        <v>66.600000000000009</v>
      </c>
      <c r="T108" s="88">
        <v>1.5289256198347109E-3</v>
      </c>
      <c r="U108" s="66">
        <v>431</v>
      </c>
      <c r="V108" s="91">
        <v>60.757709251101325</v>
      </c>
      <c r="W108" s="66">
        <v>5512</v>
      </c>
      <c r="X108" s="94">
        <v>137.57578557920479</v>
      </c>
      <c r="IK108" s="4"/>
      <c r="IL108" s="4"/>
    </row>
    <row r="109" spans="1:246" ht="13.15" customHeight="1" x14ac:dyDescent="0.2">
      <c r="A109" s="58" t="s">
        <v>37</v>
      </c>
      <c r="B109" s="59" t="s">
        <v>38</v>
      </c>
      <c r="C109" s="59" t="s">
        <v>15</v>
      </c>
      <c r="D109" s="59" t="s">
        <v>14</v>
      </c>
      <c r="E109" s="60">
        <v>24</v>
      </c>
      <c r="F109" s="61">
        <v>95</v>
      </c>
      <c r="G109" s="62">
        <v>2</v>
      </c>
      <c r="H109" s="63">
        <v>2</v>
      </c>
      <c r="I109" s="62">
        <v>2</v>
      </c>
      <c r="J109" s="63">
        <v>10</v>
      </c>
      <c r="K109" s="62">
        <v>2</v>
      </c>
      <c r="L109" s="63">
        <v>10</v>
      </c>
      <c r="M109" s="64">
        <v>2</v>
      </c>
      <c r="N109" s="65">
        <v>10</v>
      </c>
      <c r="O109" s="79">
        <v>358</v>
      </c>
      <c r="P109" s="81">
        <v>11.201501877346685</v>
      </c>
      <c r="Q109" s="66">
        <v>14.7</v>
      </c>
      <c r="R109" s="66">
        <v>4.5</v>
      </c>
      <c r="S109" s="84">
        <v>66.149999999999991</v>
      </c>
      <c r="T109" s="88">
        <v>1.5185950413223138E-3</v>
      </c>
      <c r="U109" s="66">
        <v>433</v>
      </c>
      <c r="V109" s="91">
        <v>61.039647577092509</v>
      </c>
      <c r="W109" s="66">
        <v>5080</v>
      </c>
      <c r="X109" s="94">
        <v>127.06626348120386</v>
      </c>
      <c r="IK109" s="4"/>
      <c r="IL109" s="4"/>
    </row>
    <row r="110" spans="1:246" ht="13.15" customHeight="1" x14ac:dyDescent="0.2">
      <c r="A110" s="58" t="s">
        <v>37</v>
      </c>
      <c r="B110" s="59" t="s">
        <v>38</v>
      </c>
      <c r="C110" s="59" t="s">
        <v>15</v>
      </c>
      <c r="D110" s="59" t="s">
        <v>18</v>
      </c>
      <c r="E110" s="60">
        <v>56</v>
      </c>
      <c r="F110" s="61">
        <v>95</v>
      </c>
      <c r="G110" s="62">
        <v>2</v>
      </c>
      <c r="H110" s="63">
        <v>2</v>
      </c>
      <c r="I110" s="62">
        <v>2</v>
      </c>
      <c r="J110" s="63">
        <v>2</v>
      </c>
      <c r="K110" s="62">
        <v>2</v>
      </c>
      <c r="L110" s="63">
        <v>2</v>
      </c>
      <c r="M110" s="64">
        <v>2</v>
      </c>
      <c r="N110" s="65">
        <v>5</v>
      </c>
      <c r="O110" s="79">
        <v>101.5</v>
      </c>
      <c r="P110" s="81">
        <v>3.1758448060075093</v>
      </c>
      <c r="Q110" s="66">
        <v>15.8</v>
      </c>
      <c r="R110" s="66">
        <v>4.5</v>
      </c>
      <c r="S110" s="84">
        <v>71.100000000000009</v>
      </c>
      <c r="T110" s="88">
        <v>1.632231404958678E-3</v>
      </c>
      <c r="U110" s="66">
        <v>429</v>
      </c>
      <c r="V110" s="91">
        <v>60.475770925110133</v>
      </c>
      <c r="W110" s="66">
        <v>5765</v>
      </c>
      <c r="X110" s="94">
        <v>135.41186217735182</v>
      </c>
      <c r="IK110" s="4"/>
      <c r="IL110" s="4"/>
    </row>
    <row r="111" spans="1:246" ht="13.15" customHeight="1" x14ac:dyDescent="0.2">
      <c r="A111" s="58" t="s">
        <v>37</v>
      </c>
      <c r="B111" s="59" t="s">
        <v>38</v>
      </c>
      <c r="C111" s="59" t="s">
        <v>15</v>
      </c>
      <c r="D111" s="59" t="s">
        <v>20</v>
      </c>
      <c r="E111" s="60">
        <v>137</v>
      </c>
      <c r="F111" s="61">
        <v>95</v>
      </c>
      <c r="G111" s="62">
        <v>8</v>
      </c>
      <c r="H111" s="63">
        <v>1</v>
      </c>
      <c r="I111" s="62">
        <v>2</v>
      </c>
      <c r="J111" s="63">
        <v>5</v>
      </c>
      <c r="K111" s="62">
        <v>2</v>
      </c>
      <c r="L111" s="63">
        <v>10</v>
      </c>
      <c r="M111" s="64">
        <v>2</v>
      </c>
      <c r="N111" s="65">
        <v>10</v>
      </c>
      <c r="O111" s="60">
        <v>281.5</v>
      </c>
      <c r="P111" s="81">
        <v>8.8078848560700873</v>
      </c>
      <c r="Q111" s="66">
        <v>15.6</v>
      </c>
      <c r="R111" s="66">
        <v>4.5</v>
      </c>
      <c r="S111" s="84">
        <v>70.2</v>
      </c>
      <c r="T111" s="88">
        <v>1.6115702479338845E-3</v>
      </c>
      <c r="U111" s="66">
        <v>424</v>
      </c>
      <c r="V111" s="91">
        <v>59.770925110132161</v>
      </c>
      <c r="W111" s="66">
        <v>6016</v>
      </c>
      <c r="X111" s="94">
        <v>144.80686476714277</v>
      </c>
      <c r="IK111" s="4"/>
      <c r="IL111" s="4"/>
    </row>
    <row r="112" spans="1:246" ht="13.15" customHeight="1" x14ac:dyDescent="0.2">
      <c r="A112" s="58" t="s">
        <v>37</v>
      </c>
      <c r="B112" s="59" t="s">
        <v>38</v>
      </c>
      <c r="C112" s="59" t="s">
        <v>15</v>
      </c>
      <c r="D112" s="59" t="s">
        <v>22</v>
      </c>
      <c r="E112" s="60">
        <v>188</v>
      </c>
      <c r="F112" s="61">
        <v>90</v>
      </c>
      <c r="G112" s="62">
        <v>2</v>
      </c>
      <c r="H112" s="63">
        <v>1</v>
      </c>
      <c r="I112" s="62">
        <v>2</v>
      </c>
      <c r="J112" s="63">
        <v>5</v>
      </c>
      <c r="K112" s="62">
        <v>2</v>
      </c>
      <c r="L112" s="63">
        <v>10</v>
      </c>
      <c r="M112" s="64">
        <v>2</v>
      </c>
      <c r="N112" s="65">
        <v>10</v>
      </c>
      <c r="O112" s="60">
        <v>281.5</v>
      </c>
      <c r="P112" s="81">
        <v>8.8078848560700873</v>
      </c>
      <c r="Q112" s="66">
        <v>15.4</v>
      </c>
      <c r="R112" s="66">
        <v>4.5</v>
      </c>
      <c r="S112" s="84">
        <v>69.3</v>
      </c>
      <c r="T112" s="88">
        <v>1.5909090909090907E-3</v>
      </c>
      <c r="U112" s="66">
        <v>412</v>
      </c>
      <c r="V112" s="91">
        <v>58.079295154185019</v>
      </c>
      <c r="W112" s="66">
        <v>4776</v>
      </c>
      <c r="X112" s="94">
        <v>126.50254276467869</v>
      </c>
      <c r="IK112" s="4"/>
      <c r="IL112" s="4"/>
    </row>
    <row r="113" spans="1:246" ht="13.15" customHeight="1" x14ac:dyDescent="0.2">
      <c r="A113" s="58" t="s">
        <v>37</v>
      </c>
      <c r="B113" s="59" t="s">
        <v>38</v>
      </c>
      <c r="C113" s="59" t="s">
        <v>16</v>
      </c>
      <c r="D113" s="59" t="s">
        <v>14</v>
      </c>
      <c r="E113" s="60">
        <v>23</v>
      </c>
      <c r="F113" s="61">
        <v>98</v>
      </c>
      <c r="G113" s="62">
        <v>2</v>
      </c>
      <c r="H113" s="63">
        <v>2</v>
      </c>
      <c r="I113" s="62">
        <v>2</v>
      </c>
      <c r="J113" s="63">
        <v>5</v>
      </c>
      <c r="K113" s="62">
        <v>2</v>
      </c>
      <c r="L113" s="63">
        <v>5</v>
      </c>
      <c r="M113" s="64">
        <v>2</v>
      </c>
      <c r="N113" s="65">
        <v>5</v>
      </c>
      <c r="O113" s="79">
        <v>185.5</v>
      </c>
      <c r="P113" s="81">
        <v>5.8041301627033786</v>
      </c>
      <c r="Q113" s="66">
        <v>14.8</v>
      </c>
      <c r="R113" s="66">
        <v>4.5</v>
      </c>
      <c r="S113" s="84">
        <v>66.600000000000009</v>
      </c>
      <c r="T113" s="88">
        <v>1.5289256198347109E-3</v>
      </c>
      <c r="U113" s="66">
        <v>438</v>
      </c>
      <c r="V113" s="91">
        <v>61.744493392070481</v>
      </c>
      <c r="W113" s="66">
        <v>5575</v>
      </c>
      <c r="X113" s="94">
        <v>132.73282980352451</v>
      </c>
      <c r="IK113" s="4"/>
      <c r="IL113" s="4"/>
    </row>
    <row r="114" spans="1:246" ht="13.15" customHeight="1" x14ac:dyDescent="0.2">
      <c r="A114" s="58" t="s">
        <v>37</v>
      </c>
      <c r="B114" s="59" t="s">
        <v>38</v>
      </c>
      <c r="C114" s="59" t="s">
        <v>16</v>
      </c>
      <c r="D114" s="59" t="s">
        <v>18</v>
      </c>
      <c r="E114" s="60">
        <v>55</v>
      </c>
      <c r="F114" s="61">
        <v>95</v>
      </c>
      <c r="G114" s="62">
        <v>2</v>
      </c>
      <c r="H114" s="63">
        <v>2</v>
      </c>
      <c r="I114" s="62">
        <v>2</v>
      </c>
      <c r="J114" s="63">
        <v>5</v>
      </c>
      <c r="K114" s="62">
        <v>2</v>
      </c>
      <c r="L114" s="63">
        <v>5</v>
      </c>
      <c r="M114" s="64">
        <v>2</v>
      </c>
      <c r="N114" s="65">
        <v>10</v>
      </c>
      <c r="O114" s="79">
        <v>218</v>
      </c>
      <c r="P114" s="81">
        <v>6.8210262828535662</v>
      </c>
      <c r="Q114" s="66">
        <v>14.8</v>
      </c>
      <c r="R114" s="66">
        <v>4.5</v>
      </c>
      <c r="S114" s="84">
        <v>66.600000000000009</v>
      </c>
      <c r="T114" s="88">
        <v>1.5289256198347109E-3</v>
      </c>
      <c r="U114" s="66">
        <v>430</v>
      </c>
      <c r="V114" s="91">
        <v>60.616740088105729</v>
      </c>
      <c r="W114" s="66">
        <v>4999</v>
      </c>
      <c r="X114" s="94">
        <v>125.06181977571205</v>
      </c>
      <c r="IK114" s="4"/>
      <c r="IL114" s="4"/>
    </row>
    <row r="115" spans="1:246" ht="13.15" customHeight="1" x14ac:dyDescent="0.2">
      <c r="A115" s="58" t="s">
        <v>37</v>
      </c>
      <c r="B115" s="59" t="s">
        <v>38</v>
      </c>
      <c r="C115" s="59" t="s">
        <v>16</v>
      </c>
      <c r="D115" s="59" t="s">
        <v>20</v>
      </c>
      <c r="E115" s="60">
        <v>138</v>
      </c>
      <c r="F115" s="61">
        <v>90</v>
      </c>
      <c r="G115" s="62">
        <v>2</v>
      </c>
      <c r="H115" s="63">
        <v>1</v>
      </c>
      <c r="I115" s="62">
        <v>2</v>
      </c>
      <c r="J115" s="63">
        <v>5</v>
      </c>
      <c r="K115" s="62">
        <v>2</v>
      </c>
      <c r="L115" s="63">
        <v>5</v>
      </c>
      <c r="M115" s="64">
        <v>2</v>
      </c>
      <c r="N115" s="65">
        <v>5</v>
      </c>
      <c r="O115" s="60">
        <v>179</v>
      </c>
      <c r="P115" s="81">
        <v>5.6007509386733423</v>
      </c>
      <c r="Q115" s="66">
        <v>15</v>
      </c>
      <c r="R115" s="66">
        <v>4.5</v>
      </c>
      <c r="S115" s="84">
        <v>67.5</v>
      </c>
      <c r="T115" s="88">
        <v>1.5495867768595042E-3</v>
      </c>
      <c r="U115" s="66">
        <v>419</v>
      </c>
      <c r="V115" s="91">
        <v>59.066079295154182</v>
      </c>
      <c r="W115" s="66">
        <v>5329</v>
      </c>
      <c r="X115" s="94">
        <v>142.49292848934854</v>
      </c>
      <c r="IK115" s="4"/>
      <c r="IL115" s="4"/>
    </row>
    <row r="116" spans="1:246" ht="13.15" customHeight="1" x14ac:dyDescent="0.2">
      <c r="A116" s="58" t="s">
        <v>37</v>
      </c>
      <c r="B116" s="59" t="s">
        <v>38</v>
      </c>
      <c r="C116" s="59" t="s">
        <v>16</v>
      </c>
      <c r="D116" s="59" t="s">
        <v>22</v>
      </c>
      <c r="E116" s="60">
        <v>187</v>
      </c>
      <c r="F116" s="61">
        <v>90</v>
      </c>
      <c r="G116" s="62">
        <v>2</v>
      </c>
      <c r="H116" s="63">
        <v>1</v>
      </c>
      <c r="I116" s="62">
        <v>2</v>
      </c>
      <c r="J116" s="63">
        <v>2</v>
      </c>
      <c r="K116" s="62">
        <v>2</v>
      </c>
      <c r="L116" s="63">
        <v>5</v>
      </c>
      <c r="M116" s="64">
        <v>2</v>
      </c>
      <c r="N116" s="65">
        <v>5</v>
      </c>
      <c r="O116" s="60">
        <v>137</v>
      </c>
      <c r="P116" s="81">
        <v>4.2866082603254068</v>
      </c>
      <c r="Q116" s="66">
        <v>15.1</v>
      </c>
      <c r="R116" s="66">
        <v>4.5</v>
      </c>
      <c r="S116" s="84">
        <v>67.95</v>
      </c>
      <c r="T116" s="88">
        <v>1.5599173553719008E-3</v>
      </c>
      <c r="U116" s="66">
        <v>406</v>
      </c>
      <c r="V116" s="91">
        <v>57.233480176211451</v>
      </c>
      <c r="W116" s="66">
        <v>4642</v>
      </c>
      <c r="X116" s="94">
        <v>127.24919076254997</v>
      </c>
      <c r="IK116" s="4"/>
      <c r="IL116" s="4"/>
    </row>
    <row r="117" spans="1:246" ht="13.15" customHeight="1" x14ac:dyDescent="0.2">
      <c r="A117" s="58" t="s">
        <v>39</v>
      </c>
      <c r="B117" s="59" t="s">
        <v>40</v>
      </c>
      <c r="C117" s="59" t="s">
        <v>15</v>
      </c>
      <c r="D117" s="59" t="s">
        <v>14</v>
      </c>
      <c r="E117" s="60">
        <v>25</v>
      </c>
      <c r="F117" s="61">
        <v>90</v>
      </c>
      <c r="G117" s="62">
        <v>2</v>
      </c>
      <c r="H117" s="63">
        <v>1</v>
      </c>
      <c r="I117" s="62">
        <v>2</v>
      </c>
      <c r="J117" s="63">
        <v>5</v>
      </c>
      <c r="K117" s="62">
        <v>2</v>
      </c>
      <c r="L117" s="63">
        <v>10</v>
      </c>
      <c r="M117" s="64">
        <v>2</v>
      </c>
      <c r="N117" s="65">
        <v>10</v>
      </c>
      <c r="O117" s="79">
        <v>281.5</v>
      </c>
      <c r="P117" s="81">
        <v>8.8078848560700873</v>
      </c>
      <c r="Q117" s="66">
        <v>15.5</v>
      </c>
      <c r="R117" s="66">
        <v>4.5</v>
      </c>
      <c r="S117" s="84">
        <v>69.75</v>
      </c>
      <c r="T117" s="88">
        <v>1.6012396694214876E-3</v>
      </c>
      <c r="U117" s="66">
        <v>409</v>
      </c>
      <c r="V117" s="91">
        <v>57.656387665198238</v>
      </c>
      <c r="W117" s="66">
        <v>4688</v>
      </c>
      <c r="X117" s="94">
        <v>124.27548614945097</v>
      </c>
      <c r="IK117" s="4"/>
      <c r="IL117" s="4"/>
    </row>
    <row r="118" spans="1:246" ht="13.15" customHeight="1" x14ac:dyDescent="0.2">
      <c r="A118" s="58" t="s">
        <v>39</v>
      </c>
      <c r="B118" s="59" t="s">
        <v>40</v>
      </c>
      <c r="C118" s="59" t="s">
        <v>15</v>
      </c>
      <c r="D118" s="59" t="s">
        <v>18</v>
      </c>
      <c r="E118" s="60">
        <v>69</v>
      </c>
      <c r="F118" s="61">
        <v>100</v>
      </c>
      <c r="G118" s="62">
        <v>2</v>
      </c>
      <c r="H118" s="63">
        <v>1</v>
      </c>
      <c r="I118" s="62">
        <v>2</v>
      </c>
      <c r="J118" s="63">
        <v>2</v>
      </c>
      <c r="K118" s="62">
        <v>2</v>
      </c>
      <c r="L118" s="63">
        <v>10</v>
      </c>
      <c r="M118" s="64">
        <v>2</v>
      </c>
      <c r="N118" s="65">
        <v>10</v>
      </c>
      <c r="O118" s="79">
        <v>239.5</v>
      </c>
      <c r="P118" s="81">
        <v>7.4937421777221527</v>
      </c>
      <c r="Q118" s="66">
        <v>15.2</v>
      </c>
      <c r="R118" s="66">
        <v>4.5</v>
      </c>
      <c r="S118" s="84">
        <v>68.399999999999991</v>
      </c>
      <c r="T118" s="88">
        <v>1.5702479338842972E-3</v>
      </c>
      <c r="U118" s="66">
        <v>412</v>
      </c>
      <c r="V118" s="91">
        <v>58.079295154185019</v>
      </c>
      <c r="W118" s="66">
        <v>6758</v>
      </c>
      <c r="X118" s="94">
        <v>163.21977197240679</v>
      </c>
      <c r="IK118" s="4"/>
      <c r="IL118" s="4"/>
    </row>
    <row r="119" spans="1:246" ht="13.15" customHeight="1" x14ac:dyDescent="0.2">
      <c r="A119" s="58" t="s">
        <v>39</v>
      </c>
      <c r="B119" s="59" t="s">
        <v>40</v>
      </c>
      <c r="C119" s="59" t="s">
        <v>15</v>
      </c>
      <c r="D119" s="59" t="s">
        <v>20</v>
      </c>
      <c r="E119" s="60">
        <v>124</v>
      </c>
      <c r="F119" s="61">
        <v>100</v>
      </c>
      <c r="G119" s="62">
        <v>2</v>
      </c>
      <c r="H119" s="63">
        <v>1</v>
      </c>
      <c r="I119" s="62">
        <v>2</v>
      </c>
      <c r="J119" s="63">
        <v>1</v>
      </c>
      <c r="K119" s="62">
        <v>2</v>
      </c>
      <c r="L119" s="63">
        <v>10</v>
      </c>
      <c r="M119" s="64">
        <v>2</v>
      </c>
      <c r="N119" s="65">
        <v>10</v>
      </c>
      <c r="O119" s="79">
        <v>225.5</v>
      </c>
      <c r="P119" s="81">
        <v>7.0556946182728408</v>
      </c>
      <c r="Q119" s="66">
        <v>15.7</v>
      </c>
      <c r="R119" s="66">
        <v>4.5</v>
      </c>
      <c r="S119" s="84">
        <v>70.649999999999991</v>
      </c>
      <c r="T119" s="88">
        <v>1.6219008264462809E-3</v>
      </c>
      <c r="U119" s="66">
        <v>412</v>
      </c>
      <c r="V119" s="91">
        <v>58.079295154185019</v>
      </c>
      <c r="W119" s="66">
        <v>5772</v>
      </c>
      <c r="X119" s="94">
        <v>134.9661430956651</v>
      </c>
      <c r="IK119" s="4"/>
      <c r="IL119" s="4"/>
    </row>
    <row r="120" spans="1:246" ht="13.15" customHeight="1" x14ac:dyDescent="0.2">
      <c r="A120" s="58" t="s">
        <v>39</v>
      </c>
      <c r="B120" s="59" t="s">
        <v>40</v>
      </c>
      <c r="C120" s="59" t="s">
        <v>15</v>
      </c>
      <c r="D120" s="59" t="s">
        <v>22</v>
      </c>
      <c r="E120" s="60">
        <v>153</v>
      </c>
      <c r="F120" s="61">
        <v>95</v>
      </c>
      <c r="G120" s="62">
        <v>2</v>
      </c>
      <c r="H120" s="63">
        <v>1</v>
      </c>
      <c r="I120" s="62">
        <v>2</v>
      </c>
      <c r="J120" s="63">
        <v>2</v>
      </c>
      <c r="K120" s="62">
        <v>2</v>
      </c>
      <c r="L120" s="63">
        <v>10</v>
      </c>
      <c r="M120" s="64">
        <v>2</v>
      </c>
      <c r="N120" s="65">
        <v>15</v>
      </c>
      <c r="O120" s="60">
        <v>272</v>
      </c>
      <c r="P120" s="81">
        <v>8.5106382978723403</v>
      </c>
      <c r="Q120" s="66">
        <v>15.5</v>
      </c>
      <c r="R120" s="66">
        <v>4.5</v>
      </c>
      <c r="S120" s="84">
        <v>69.75</v>
      </c>
      <c r="T120" s="88">
        <v>1.6012396694214876E-3</v>
      </c>
      <c r="U120" s="66">
        <v>404</v>
      </c>
      <c r="V120" s="91">
        <v>56.951541850220266</v>
      </c>
      <c r="W120" s="66">
        <v>5908</v>
      </c>
      <c r="X120" s="94">
        <v>150.21012287986014</v>
      </c>
      <c r="IK120" s="4"/>
      <c r="IL120" s="4"/>
    </row>
    <row r="121" spans="1:246" ht="13.15" customHeight="1" x14ac:dyDescent="0.2">
      <c r="A121" s="58" t="s">
        <v>39</v>
      </c>
      <c r="B121" s="59" t="s">
        <v>40</v>
      </c>
      <c r="C121" s="59" t="s">
        <v>16</v>
      </c>
      <c r="D121" s="59" t="s">
        <v>14</v>
      </c>
      <c r="E121" s="60">
        <v>26</v>
      </c>
      <c r="F121" s="61">
        <v>98</v>
      </c>
      <c r="G121" s="62">
        <v>2</v>
      </c>
      <c r="H121" s="63">
        <v>1</v>
      </c>
      <c r="I121" s="62">
        <v>2</v>
      </c>
      <c r="J121" s="63">
        <v>2</v>
      </c>
      <c r="K121" s="62">
        <v>2</v>
      </c>
      <c r="L121" s="63">
        <v>5</v>
      </c>
      <c r="M121" s="64">
        <v>2</v>
      </c>
      <c r="N121" s="65">
        <v>5</v>
      </c>
      <c r="O121" s="79">
        <v>137</v>
      </c>
      <c r="P121" s="81">
        <v>4.2866082603254068</v>
      </c>
      <c r="Q121" s="66">
        <v>15.7</v>
      </c>
      <c r="R121" s="66">
        <v>4.5</v>
      </c>
      <c r="S121" s="84">
        <v>70.649999999999991</v>
      </c>
      <c r="T121" s="88">
        <v>1.6219008264462809E-3</v>
      </c>
      <c r="U121" s="66">
        <v>410</v>
      </c>
      <c r="V121" s="91">
        <v>57.797356828193834</v>
      </c>
      <c r="W121" s="66">
        <v>5244</v>
      </c>
      <c r="X121" s="94">
        <v>125.73276941660616</v>
      </c>
      <c r="IK121" s="4"/>
      <c r="IL121" s="4"/>
    </row>
    <row r="122" spans="1:246" ht="13.15" customHeight="1" x14ac:dyDescent="0.2">
      <c r="A122" s="58" t="s">
        <v>39</v>
      </c>
      <c r="B122" s="59" t="s">
        <v>40</v>
      </c>
      <c r="C122" s="59" t="s">
        <v>16</v>
      </c>
      <c r="D122" s="59" t="s">
        <v>18</v>
      </c>
      <c r="E122" s="60">
        <v>70</v>
      </c>
      <c r="F122" s="61">
        <v>95</v>
      </c>
      <c r="G122" s="62">
        <v>2</v>
      </c>
      <c r="H122" s="63">
        <v>1</v>
      </c>
      <c r="I122" s="62">
        <v>2</v>
      </c>
      <c r="J122" s="63">
        <v>1</v>
      </c>
      <c r="K122" s="62">
        <v>2</v>
      </c>
      <c r="L122" s="63">
        <v>10</v>
      </c>
      <c r="M122" s="64">
        <v>2</v>
      </c>
      <c r="N122" s="65">
        <v>10</v>
      </c>
      <c r="O122" s="79">
        <v>225.5</v>
      </c>
      <c r="P122" s="81">
        <v>7.0556946182728408</v>
      </c>
      <c r="Q122" s="66">
        <v>14.6</v>
      </c>
      <c r="R122" s="66">
        <v>4.5</v>
      </c>
      <c r="S122" s="84">
        <v>65.7</v>
      </c>
      <c r="T122" s="88">
        <v>1.5082644628099174E-3</v>
      </c>
      <c r="U122" s="66">
        <v>418</v>
      </c>
      <c r="V122" s="91">
        <v>58.925110132158594</v>
      </c>
      <c r="W122" s="66">
        <v>6010</v>
      </c>
      <c r="X122" s="94">
        <v>156.78954957689825</v>
      </c>
      <c r="IK122" s="4"/>
      <c r="IL122" s="4"/>
    </row>
    <row r="123" spans="1:246" ht="13.15" customHeight="1" x14ac:dyDescent="0.2">
      <c r="A123" s="58" t="s">
        <v>39</v>
      </c>
      <c r="B123" s="59" t="s">
        <v>40</v>
      </c>
      <c r="C123" s="59" t="s">
        <v>16</v>
      </c>
      <c r="D123" s="59" t="s">
        <v>20</v>
      </c>
      <c r="E123" s="60">
        <v>123</v>
      </c>
      <c r="F123" s="61">
        <v>98</v>
      </c>
      <c r="G123" s="62">
        <v>2</v>
      </c>
      <c r="H123" s="63">
        <v>1</v>
      </c>
      <c r="I123" s="62">
        <v>2</v>
      </c>
      <c r="J123" s="63">
        <v>1</v>
      </c>
      <c r="K123" s="62">
        <v>2</v>
      </c>
      <c r="L123" s="63">
        <v>10</v>
      </c>
      <c r="M123" s="64">
        <v>2</v>
      </c>
      <c r="N123" s="65">
        <v>5</v>
      </c>
      <c r="O123" s="79">
        <v>193</v>
      </c>
      <c r="P123" s="81">
        <v>6.0387984981226532</v>
      </c>
      <c r="Q123" s="66">
        <v>15</v>
      </c>
      <c r="R123" s="66">
        <v>4.5</v>
      </c>
      <c r="S123" s="84">
        <v>67.5</v>
      </c>
      <c r="T123" s="88">
        <v>1.5495867768595042E-3</v>
      </c>
      <c r="U123" s="66">
        <v>406</v>
      </c>
      <c r="V123" s="91">
        <v>57.233480176211451</v>
      </c>
      <c r="W123" s="66">
        <v>5328</v>
      </c>
      <c r="X123" s="94">
        <v>135.02563587011159</v>
      </c>
      <c r="IK123" s="4"/>
      <c r="IL123" s="4"/>
    </row>
    <row r="124" spans="1:246" ht="13.15" customHeight="1" x14ac:dyDescent="0.2">
      <c r="A124" s="58" t="s">
        <v>39</v>
      </c>
      <c r="B124" s="59" t="s">
        <v>40</v>
      </c>
      <c r="C124" s="59" t="s">
        <v>16</v>
      </c>
      <c r="D124" s="59" t="s">
        <v>22</v>
      </c>
      <c r="E124" s="60">
        <v>154</v>
      </c>
      <c r="F124" s="61">
        <v>90</v>
      </c>
      <c r="G124" s="62">
        <v>2</v>
      </c>
      <c r="H124" s="63">
        <v>1</v>
      </c>
      <c r="I124" s="62">
        <v>2</v>
      </c>
      <c r="J124" s="63">
        <v>1</v>
      </c>
      <c r="K124" s="62">
        <v>2</v>
      </c>
      <c r="L124" s="63">
        <v>5</v>
      </c>
      <c r="M124" s="64">
        <v>2</v>
      </c>
      <c r="N124" s="65">
        <v>10</v>
      </c>
      <c r="O124" s="60">
        <v>155.5</v>
      </c>
      <c r="P124" s="81">
        <v>4.8654568210262834</v>
      </c>
      <c r="Q124" s="66">
        <v>16</v>
      </c>
      <c r="R124" s="66">
        <v>4.5</v>
      </c>
      <c r="S124" s="84">
        <v>72</v>
      </c>
      <c r="T124" s="88">
        <v>1.652892561983471E-3</v>
      </c>
      <c r="U124" s="66">
        <v>411</v>
      </c>
      <c r="V124" s="91">
        <v>57.93832599118943</v>
      </c>
      <c r="W124" s="66">
        <v>6221</v>
      </c>
      <c r="X124" s="94">
        <v>158.98321336847798</v>
      </c>
      <c r="IK124" s="4"/>
      <c r="IL124" s="4"/>
    </row>
    <row r="125" spans="1:246" ht="13.15" customHeight="1" x14ac:dyDescent="0.2">
      <c r="A125" s="58" t="s">
        <v>41</v>
      </c>
      <c r="B125" s="59" t="s">
        <v>42</v>
      </c>
      <c r="C125" s="59" t="s">
        <v>15</v>
      </c>
      <c r="D125" s="59" t="s">
        <v>14</v>
      </c>
      <c r="E125" s="60">
        <v>28</v>
      </c>
      <c r="F125" s="61">
        <v>98</v>
      </c>
      <c r="G125" s="62">
        <v>2</v>
      </c>
      <c r="H125" s="63">
        <v>1</v>
      </c>
      <c r="I125" s="62">
        <v>2</v>
      </c>
      <c r="J125" s="63">
        <v>5</v>
      </c>
      <c r="K125" s="62">
        <v>2</v>
      </c>
      <c r="L125" s="63">
        <v>5</v>
      </c>
      <c r="M125" s="64">
        <v>2</v>
      </c>
      <c r="N125" s="65">
        <v>2</v>
      </c>
      <c r="O125" s="79">
        <v>159.5</v>
      </c>
      <c r="P125" s="81">
        <v>4.990613266583229</v>
      </c>
      <c r="Q125" s="66">
        <v>16.3</v>
      </c>
      <c r="R125" s="66">
        <v>4.5</v>
      </c>
      <c r="S125" s="84">
        <v>73.350000000000009</v>
      </c>
      <c r="T125" s="88">
        <v>1.6838842975206614E-3</v>
      </c>
      <c r="U125" s="66">
        <v>411</v>
      </c>
      <c r="V125" s="91">
        <v>57.93832599118943</v>
      </c>
      <c r="W125" s="66">
        <v>6177</v>
      </c>
      <c r="X125" s="94">
        <v>142.30412284926507</v>
      </c>
      <c r="IK125" s="4"/>
      <c r="IL125" s="4"/>
    </row>
    <row r="126" spans="1:246" ht="13.15" customHeight="1" x14ac:dyDescent="0.2">
      <c r="A126" s="58" t="s">
        <v>41</v>
      </c>
      <c r="B126" s="59" t="s">
        <v>42</v>
      </c>
      <c r="C126" s="59" t="s">
        <v>15</v>
      </c>
      <c r="D126" s="59" t="s">
        <v>18</v>
      </c>
      <c r="E126" s="60">
        <v>52</v>
      </c>
      <c r="F126" s="61">
        <v>98</v>
      </c>
      <c r="G126" s="62">
        <v>2</v>
      </c>
      <c r="H126" s="63">
        <v>1</v>
      </c>
      <c r="I126" s="62">
        <v>2</v>
      </c>
      <c r="J126" s="63">
        <v>5</v>
      </c>
      <c r="K126" s="62">
        <v>2</v>
      </c>
      <c r="L126" s="63">
        <v>5</v>
      </c>
      <c r="M126" s="64">
        <v>2</v>
      </c>
      <c r="N126" s="65">
        <v>5</v>
      </c>
      <c r="O126" s="79">
        <v>179</v>
      </c>
      <c r="P126" s="81">
        <v>5.6007509386733423</v>
      </c>
      <c r="Q126" s="66">
        <v>15.5</v>
      </c>
      <c r="R126" s="66">
        <v>4.5</v>
      </c>
      <c r="S126" s="84">
        <v>69.75</v>
      </c>
      <c r="T126" s="88">
        <v>1.6012396694214876E-3</v>
      </c>
      <c r="U126" s="66">
        <v>414</v>
      </c>
      <c r="V126" s="91">
        <v>58.36123348017621</v>
      </c>
      <c r="W126" s="66">
        <v>6422</v>
      </c>
      <c r="X126" s="94">
        <v>154.4569908374757</v>
      </c>
      <c r="IK126" s="4"/>
      <c r="IL126" s="4"/>
    </row>
    <row r="127" spans="1:246" ht="13.15" customHeight="1" x14ac:dyDescent="0.2">
      <c r="A127" s="58" t="s">
        <v>41</v>
      </c>
      <c r="B127" s="59" t="s">
        <v>42</v>
      </c>
      <c r="C127" s="59" t="s">
        <v>15</v>
      </c>
      <c r="D127" s="59" t="s">
        <v>20</v>
      </c>
      <c r="E127" s="60">
        <v>116</v>
      </c>
      <c r="F127" s="61">
        <v>98</v>
      </c>
      <c r="G127" s="62">
        <v>2</v>
      </c>
      <c r="H127" s="63">
        <v>1</v>
      </c>
      <c r="I127" s="62">
        <v>2</v>
      </c>
      <c r="J127" s="63">
        <v>2</v>
      </c>
      <c r="K127" s="62">
        <v>2</v>
      </c>
      <c r="L127" s="63">
        <v>2</v>
      </c>
      <c r="M127" s="64">
        <v>2</v>
      </c>
      <c r="N127" s="65">
        <v>2</v>
      </c>
      <c r="O127" s="79">
        <v>75.5</v>
      </c>
      <c r="P127" s="81">
        <v>2.3623279098873589</v>
      </c>
      <c r="Q127" s="66">
        <v>15</v>
      </c>
      <c r="R127" s="66">
        <v>4.5</v>
      </c>
      <c r="S127" s="84">
        <v>67.5</v>
      </c>
      <c r="T127" s="88">
        <v>1.5495867768595042E-3</v>
      </c>
      <c r="U127" s="66">
        <v>412</v>
      </c>
      <c r="V127" s="91">
        <v>58.079295154185019</v>
      </c>
      <c r="W127" s="66">
        <v>6194</v>
      </c>
      <c r="X127" s="94">
        <v>154.686364837197</v>
      </c>
      <c r="IK127" s="4"/>
      <c r="IL127" s="4"/>
    </row>
    <row r="128" spans="1:246" ht="13.15" customHeight="1" x14ac:dyDescent="0.2">
      <c r="A128" s="58" t="s">
        <v>41</v>
      </c>
      <c r="B128" s="59" t="s">
        <v>42</v>
      </c>
      <c r="C128" s="59" t="s">
        <v>15</v>
      </c>
      <c r="D128" s="59" t="s">
        <v>22</v>
      </c>
      <c r="E128" s="60">
        <v>176</v>
      </c>
      <c r="F128" s="61">
        <v>98</v>
      </c>
      <c r="G128" s="62">
        <v>2</v>
      </c>
      <c r="H128" s="63">
        <v>1</v>
      </c>
      <c r="I128" s="62">
        <v>2</v>
      </c>
      <c r="J128" s="63">
        <v>2</v>
      </c>
      <c r="K128" s="62">
        <v>2</v>
      </c>
      <c r="L128" s="63">
        <v>5</v>
      </c>
      <c r="M128" s="64">
        <v>2</v>
      </c>
      <c r="N128" s="65">
        <v>2</v>
      </c>
      <c r="O128" s="60">
        <v>117.5</v>
      </c>
      <c r="P128" s="81">
        <v>3.6764705882352944</v>
      </c>
      <c r="Q128" s="66">
        <v>15.5</v>
      </c>
      <c r="R128" s="66">
        <v>4.5</v>
      </c>
      <c r="S128" s="84">
        <v>69.75</v>
      </c>
      <c r="T128" s="88">
        <v>1.6012396694214876E-3</v>
      </c>
      <c r="U128" s="66">
        <v>408</v>
      </c>
      <c r="V128" s="91">
        <v>57.515418502202643</v>
      </c>
      <c r="W128" s="66">
        <v>5524</v>
      </c>
      <c r="X128" s="94">
        <v>134.81279608617643</v>
      </c>
      <c r="IK128" s="4"/>
      <c r="IL128" s="4"/>
    </row>
    <row r="129" spans="1:246" ht="13.15" customHeight="1" x14ac:dyDescent="0.2">
      <c r="A129" s="58" t="s">
        <v>41</v>
      </c>
      <c r="B129" s="59" t="s">
        <v>42</v>
      </c>
      <c r="C129" s="59" t="s">
        <v>16</v>
      </c>
      <c r="D129" s="59" t="s">
        <v>14</v>
      </c>
      <c r="E129" s="60">
        <v>27</v>
      </c>
      <c r="F129" s="61">
        <v>100</v>
      </c>
      <c r="G129" s="62">
        <v>2</v>
      </c>
      <c r="H129" s="63">
        <v>1</v>
      </c>
      <c r="I129" s="62">
        <v>2</v>
      </c>
      <c r="J129" s="63">
        <v>2</v>
      </c>
      <c r="K129" s="62">
        <v>2</v>
      </c>
      <c r="L129" s="63">
        <v>2</v>
      </c>
      <c r="M129" s="64">
        <v>2</v>
      </c>
      <c r="N129" s="65">
        <v>2</v>
      </c>
      <c r="O129" s="79">
        <v>75.5</v>
      </c>
      <c r="P129" s="81">
        <v>2.3623279098873589</v>
      </c>
      <c r="Q129" s="66">
        <v>15.5</v>
      </c>
      <c r="R129" s="66">
        <v>4.5</v>
      </c>
      <c r="S129" s="84">
        <v>69.75</v>
      </c>
      <c r="T129" s="88">
        <v>1.6012396694214876E-3</v>
      </c>
      <c r="U129" s="66">
        <v>414</v>
      </c>
      <c r="V129" s="91">
        <v>58.36123348017621</v>
      </c>
      <c r="W129" s="66">
        <v>6091</v>
      </c>
      <c r="X129" s="94">
        <v>143.56611344865203</v>
      </c>
      <c r="IK129" s="4"/>
      <c r="IL129" s="4"/>
    </row>
    <row r="130" spans="1:246" ht="13.15" customHeight="1" x14ac:dyDescent="0.2">
      <c r="A130" s="58" t="s">
        <v>41</v>
      </c>
      <c r="B130" s="59" t="s">
        <v>42</v>
      </c>
      <c r="C130" s="59" t="s">
        <v>16</v>
      </c>
      <c r="D130" s="59" t="s">
        <v>18</v>
      </c>
      <c r="E130" s="60">
        <v>51</v>
      </c>
      <c r="F130" s="61">
        <v>100</v>
      </c>
      <c r="G130" s="62">
        <v>2</v>
      </c>
      <c r="H130" s="63">
        <v>1</v>
      </c>
      <c r="I130" s="62">
        <v>2</v>
      </c>
      <c r="J130" s="63">
        <v>5</v>
      </c>
      <c r="K130" s="62">
        <v>2</v>
      </c>
      <c r="L130" s="63">
        <v>2</v>
      </c>
      <c r="M130" s="64">
        <v>2</v>
      </c>
      <c r="N130" s="65">
        <v>2</v>
      </c>
      <c r="O130" s="79">
        <v>117.5</v>
      </c>
      <c r="P130" s="81">
        <v>3.6764705882352944</v>
      </c>
      <c r="Q130" s="66">
        <v>15.1</v>
      </c>
      <c r="R130" s="66">
        <v>4.5</v>
      </c>
      <c r="S130" s="84">
        <v>67.95</v>
      </c>
      <c r="T130" s="88">
        <v>1.5599173553719008E-3</v>
      </c>
      <c r="U130" s="66">
        <v>407</v>
      </c>
      <c r="V130" s="91">
        <v>57.374449339207047</v>
      </c>
      <c r="W130" s="66">
        <v>5910</v>
      </c>
      <c r="X130" s="94">
        <v>145.4492572042241</v>
      </c>
      <c r="IK130" s="4"/>
      <c r="IL130" s="4"/>
    </row>
    <row r="131" spans="1:246" ht="13.15" customHeight="1" x14ac:dyDescent="0.2">
      <c r="A131" s="58" t="s">
        <v>41</v>
      </c>
      <c r="B131" s="59" t="s">
        <v>42</v>
      </c>
      <c r="C131" s="59" t="s">
        <v>16</v>
      </c>
      <c r="D131" s="59" t="s">
        <v>20</v>
      </c>
      <c r="E131" s="60">
        <v>115</v>
      </c>
      <c r="F131" s="61">
        <v>98</v>
      </c>
      <c r="G131" s="62">
        <v>2</v>
      </c>
      <c r="H131" s="63">
        <v>1</v>
      </c>
      <c r="I131" s="62">
        <v>2</v>
      </c>
      <c r="J131" s="63">
        <v>2</v>
      </c>
      <c r="K131" s="62">
        <v>2</v>
      </c>
      <c r="L131" s="63">
        <v>2</v>
      </c>
      <c r="M131" s="64">
        <v>2</v>
      </c>
      <c r="N131" s="65">
        <v>2</v>
      </c>
      <c r="O131" s="79">
        <v>75.5</v>
      </c>
      <c r="P131" s="81">
        <v>2.3623279098873589</v>
      </c>
      <c r="Q131" s="66">
        <v>15.4</v>
      </c>
      <c r="R131" s="66">
        <v>4.5</v>
      </c>
      <c r="S131" s="84">
        <v>69.3</v>
      </c>
      <c r="T131" s="88">
        <v>1.5909090909090907E-3</v>
      </c>
      <c r="U131" s="66">
        <v>421</v>
      </c>
      <c r="V131" s="91">
        <v>59.348017621145374</v>
      </c>
      <c r="W131" s="66">
        <v>6126</v>
      </c>
      <c r="X131" s="94">
        <v>145.82886089624179</v>
      </c>
      <c r="IK131" s="4"/>
      <c r="IL131" s="4"/>
    </row>
    <row r="132" spans="1:246" ht="13.15" customHeight="1" x14ac:dyDescent="0.2">
      <c r="A132" s="58" t="s">
        <v>41</v>
      </c>
      <c r="B132" s="59" t="s">
        <v>42</v>
      </c>
      <c r="C132" s="59" t="s">
        <v>16</v>
      </c>
      <c r="D132" s="59" t="s">
        <v>22</v>
      </c>
      <c r="E132" s="60">
        <v>175</v>
      </c>
      <c r="F132" s="61">
        <v>98</v>
      </c>
      <c r="G132" s="62">
        <v>2</v>
      </c>
      <c r="H132" s="63">
        <v>1</v>
      </c>
      <c r="I132" s="62">
        <v>2</v>
      </c>
      <c r="J132" s="63">
        <v>2</v>
      </c>
      <c r="K132" s="62">
        <v>2</v>
      </c>
      <c r="L132" s="63">
        <v>2</v>
      </c>
      <c r="M132" s="64">
        <v>2</v>
      </c>
      <c r="N132" s="65">
        <v>2</v>
      </c>
      <c r="O132" s="60">
        <v>75.5</v>
      </c>
      <c r="P132" s="81">
        <v>2.3623279098873589</v>
      </c>
      <c r="Q132" s="66">
        <v>15.2</v>
      </c>
      <c r="R132" s="66">
        <v>4.5</v>
      </c>
      <c r="S132" s="84">
        <v>68.399999999999991</v>
      </c>
      <c r="T132" s="88">
        <v>1.5702479338842972E-3</v>
      </c>
      <c r="U132" s="66">
        <v>403</v>
      </c>
      <c r="V132" s="91">
        <v>56.810572687224671</v>
      </c>
      <c r="W132" s="66">
        <v>4963</v>
      </c>
      <c r="X132" s="94">
        <v>125.0446020448143</v>
      </c>
      <c r="IK132" s="4"/>
      <c r="IL132" s="4"/>
    </row>
    <row r="133" spans="1:246" ht="13.15" customHeight="1" x14ac:dyDescent="0.2">
      <c r="A133" s="58" t="s">
        <v>43</v>
      </c>
      <c r="B133" s="59" t="s">
        <v>44</v>
      </c>
      <c r="C133" s="59" t="s">
        <v>15</v>
      </c>
      <c r="D133" s="59" t="s">
        <v>14</v>
      </c>
      <c r="E133" s="60">
        <v>29</v>
      </c>
      <c r="F133" s="61">
        <v>95</v>
      </c>
      <c r="G133" s="62">
        <v>8</v>
      </c>
      <c r="H133" s="63">
        <v>1</v>
      </c>
      <c r="I133" s="62">
        <v>5</v>
      </c>
      <c r="J133" s="63">
        <v>10</v>
      </c>
      <c r="K133" s="62">
        <v>5</v>
      </c>
      <c r="L133" s="63">
        <v>50</v>
      </c>
      <c r="M133" s="64">
        <v>5</v>
      </c>
      <c r="N133" s="65">
        <v>50</v>
      </c>
      <c r="O133" s="79">
        <v>1171.5</v>
      </c>
      <c r="P133" s="81">
        <v>36.655193992490616</v>
      </c>
      <c r="Q133" s="66">
        <v>14.9</v>
      </c>
      <c r="R133" s="66">
        <v>4.5</v>
      </c>
      <c r="S133" s="84">
        <v>67.05</v>
      </c>
      <c r="T133" s="88">
        <v>1.5392561983471073E-3</v>
      </c>
      <c r="U133" s="66">
        <v>412</v>
      </c>
      <c r="V133" s="91">
        <v>58.079295154185019</v>
      </c>
      <c r="W133" s="66">
        <v>4009</v>
      </c>
      <c r="X133" s="94">
        <v>103.97390369453315</v>
      </c>
      <c r="IK133" s="4"/>
      <c r="IL133" s="4"/>
    </row>
    <row r="134" spans="1:246" ht="13.15" customHeight="1" x14ac:dyDescent="0.2">
      <c r="A134" s="58" t="s">
        <v>43</v>
      </c>
      <c r="B134" s="59" t="s">
        <v>44</v>
      </c>
      <c r="C134" s="59" t="s">
        <v>15</v>
      </c>
      <c r="D134" s="59" t="s">
        <v>18</v>
      </c>
      <c r="E134" s="60">
        <v>72</v>
      </c>
      <c r="F134" s="61">
        <v>95</v>
      </c>
      <c r="G134" s="62">
        <v>8</v>
      </c>
      <c r="H134" s="63">
        <v>1</v>
      </c>
      <c r="I134" s="62">
        <v>5</v>
      </c>
      <c r="J134" s="63">
        <v>20</v>
      </c>
      <c r="K134" s="62">
        <v>5</v>
      </c>
      <c r="L134" s="63">
        <v>30</v>
      </c>
      <c r="M134" s="64">
        <v>5</v>
      </c>
      <c r="N134" s="65">
        <v>50</v>
      </c>
      <c r="O134" s="79">
        <v>1031.5</v>
      </c>
      <c r="P134" s="81">
        <v>32.274718397997496</v>
      </c>
      <c r="Q134" s="66">
        <v>15.9</v>
      </c>
      <c r="R134" s="66">
        <v>4.5</v>
      </c>
      <c r="S134" s="84">
        <v>71.55</v>
      </c>
      <c r="T134" s="88">
        <v>1.6425619834710744E-3</v>
      </c>
      <c r="U134" s="66">
        <v>422</v>
      </c>
      <c r="V134" s="91">
        <v>59.48898678414097</v>
      </c>
      <c r="W134" s="66">
        <v>4450</v>
      </c>
      <c r="X134" s="94">
        <v>105.58985992209354</v>
      </c>
      <c r="IK134" s="4"/>
      <c r="IL134" s="4"/>
    </row>
    <row r="135" spans="1:246" ht="13.15" customHeight="1" x14ac:dyDescent="0.2">
      <c r="A135" s="58" t="s">
        <v>43</v>
      </c>
      <c r="B135" s="59" t="s">
        <v>44</v>
      </c>
      <c r="C135" s="59" t="s">
        <v>15</v>
      </c>
      <c r="D135" s="59" t="s">
        <v>20</v>
      </c>
      <c r="E135" s="60">
        <v>140</v>
      </c>
      <c r="F135" s="61">
        <v>95</v>
      </c>
      <c r="G135" s="62">
        <v>8</v>
      </c>
      <c r="H135" s="63">
        <v>1</v>
      </c>
      <c r="I135" s="62">
        <v>5</v>
      </c>
      <c r="J135" s="63">
        <v>20</v>
      </c>
      <c r="K135" s="62">
        <v>5</v>
      </c>
      <c r="L135" s="63">
        <v>30</v>
      </c>
      <c r="M135" s="64">
        <v>5</v>
      </c>
      <c r="N135" s="65">
        <v>50</v>
      </c>
      <c r="O135" s="60">
        <v>1031.5</v>
      </c>
      <c r="P135" s="81">
        <v>32.274718397997496</v>
      </c>
      <c r="Q135" s="66">
        <v>15</v>
      </c>
      <c r="R135" s="66">
        <v>4.5</v>
      </c>
      <c r="S135" s="84">
        <v>67.5</v>
      </c>
      <c r="T135" s="88">
        <v>1.5495867768595042E-3</v>
      </c>
      <c r="U135" s="66">
        <v>401</v>
      </c>
      <c r="V135" s="91">
        <v>56.528634361233479</v>
      </c>
      <c r="W135" s="66">
        <v>3644</v>
      </c>
      <c r="X135" s="94">
        <v>96.452727829548934</v>
      </c>
      <c r="IK135" s="4"/>
      <c r="IL135" s="4"/>
    </row>
    <row r="136" spans="1:246" ht="13.15" customHeight="1" x14ac:dyDescent="0.2">
      <c r="A136" s="58" t="s">
        <v>43</v>
      </c>
      <c r="B136" s="59" t="s">
        <v>44</v>
      </c>
      <c r="C136" s="59" t="s">
        <v>15</v>
      </c>
      <c r="D136" s="59" t="s">
        <v>22</v>
      </c>
      <c r="E136" s="60">
        <v>145</v>
      </c>
      <c r="F136" s="61">
        <v>95</v>
      </c>
      <c r="G136" s="62">
        <v>8</v>
      </c>
      <c r="H136" s="63">
        <v>1</v>
      </c>
      <c r="I136" s="62">
        <v>5</v>
      </c>
      <c r="J136" s="63">
        <v>30</v>
      </c>
      <c r="K136" s="62">
        <v>5</v>
      </c>
      <c r="L136" s="63">
        <v>50</v>
      </c>
      <c r="M136" s="64">
        <v>5</v>
      </c>
      <c r="N136" s="65">
        <v>60</v>
      </c>
      <c r="O136" s="60">
        <v>1516.5</v>
      </c>
      <c r="P136" s="81">
        <v>47.449937421777221</v>
      </c>
      <c r="Q136" s="66">
        <v>14.8</v>
      </c>
      <c r="R136" s="66">
        <v>4.5</v>
      </c>
      <c r="S136" s="84">
        <v>66.600000000000009</v>
      </c>
      <c r="T136" s="88">
        <v>1.5289256198347109E-3</v>
      </c>
      <c r="U136" s="66">
        <v>418</v>
      </c>
      <c r="V136" s="91">
        <v>58.925110132158594</v>
      </c>
      <c r="W136" s="66">
        <v>3412</v>
      </c>
      <c r="X136" s="94">
        <v>87.809762671258497</v>
      </c>
      <c r="IK136" s="4"/>
      <c r="IL136" s="4"/>
    </row>
    <row r="137" spans="1:246" ht="13.15" customHeight="1" x14ac:dyDescent="0.2">
      <c r="A137" s="58" t="s">
        <v>43</v>
      </c>
      <c r="B137" s="59" t="s">
        <v>44</v>
      </c>
      <c r="C137" s="59" t="s">
        <v>16</v>
      </c>
      <c r="D137" s="59" t="s">
        <v>14</v>
      </c>
      <c r="E137" s="60">
        <v>30</v>
      </c>
      <c r="F137" s="61">
        <v>95</v>
      </c>
      <c r="G137" s="62">
        <v>8</v>
      </c>
      <c r="H137" s="63">
        <v>1</v>
      </c>
      <c r="I137" s="62">
        <v>2</v>
      </c>
      <c r="J137" s="63">
        <v>10</v>
      </c>
      <c r="K137" s="62">
        <v>3</v>
      </c>
      <c r="L137" s="63">
        <v>20</v>
      </c>
      <c r="M137" s="64">
        <v>2</v>
      </c>
      <c r="N137" s="65">
        <v>30</v>
      </c>
      <c r="O137" s="79">
        <v>621.5</v>
      </c>
      <c r="P137" s="81">
        <v>19.446182728410513</v>
      </c>
      <c r="Q137" s="66">
        <v>15.6</v>
      </c>
      <c r="R137" s="66">
        <v>4.5</v>
      </c>
      <c r="S137" s="84">
        <v>70.2</v>
      </c>
      <c r="T137" s="88">
        <v>1.6115702479338845E-3</v>
      </c>
      <c r="U137" s="66">
        <v>428</v>
      </c>
      <c r="V137" s="91">
        <v>60.334801762114537</v>
      </c>
      <c r="W137" s="66">
        <v>6098</v>
      </c>
      <c r="X137" s="94">
        <v>145.40884697365266</v>
      </c>
      <c r="IK137" s="4"/>
      <c r="IL137" s="4"/>
    </row>
    <row r="138" spans="1:246" ht="13.15" customHeight="1" x14ac:dyDescent="0.2">
      <c r="A138" s="58" t="s">
        <v>43</v>
      </c>
      <c r="B138" s="59" t="s">
        <v>44</v>
      </c>
      <c r="C138" s="59" t="s">
        <v>16</v>
      </c>
      <c r="D138" s="59" t="s">
        <v>18</v>
      </c>
      <c r="E138" s="60">
        <v>71</v>
      </c>
      <c r="F138" s="61">
        <v>95</v>
      </c>
      <c r="G138" s="62">
        <v>8</v>
      </c>
      <c r="H138" s="63">
        <v>1</v>
      </c>
      <c r="I138" s="62">
        <v>2</v>
      </c>
      <c r="J138" s="63">
        <v>10</v>
      </c>
      <c r="K138" s="62">
        <v>5</v>
      </c>
      <c r="L138" s="63">
        <v>10</v>
      </c>
      <c r="M138" s="64">
        <v>3</v>
      </c>
      <c r="N138" s="65">
        <v>50</v>
      </c>
      <c r="O138" s="79">
        <v>611.5</v>
      </c>
      <c r="P138" s="81">
        <v>19.133291614518146</v>
      </c>
      <c r="Q138" s="66">
        <v>15</v>
      </c>
      <c r="R138" s="66">
        <v>4.5</v>
      </c>
      <c r="S138" s="84">
        <v>67.5</v>
      </c>
      <c r="T138" s="88">
        <v>1.5495867768595042E-3</v>
      </c>
      <c r="U138" s="66">
        <v>434</v>
      </c>
      <c r="V138" s="91">
        <v>61.180616740088105</v>
      </c>
      <c r="W138" s="66">
        <v>6155</v>
      </c>
      <c r="X138" s="94">
        <v>150.52853908965963</v>
      </c>
      <c r="IK138" s="4"/>
      <c r="IL138" s="4"/>
    </row>
    <row r="139" spans="1:246" ht="13.15" customHeight="1" x14ac:dyDescent="0.2">
      <c r="A139" s="58" t="s">
        <v>43</v>
      </c>
      <c r="B139" s="59" t="s">
        <v>44</v>
      </c>
      <c r="C139" s="59" t="s">
        <v>16</v>
      </c>
      <c r="D139" s="59" t="s">
        <v>20</v>
      </c>
      <c r="E139" s="60">
        <v>139</v>
      </c>
      <c r="F139" s="61">
        <v>90</v>
      </c>
      <c r="G139" s="62">
        <v>8</v>
      </c>
      <c r="H139" s="63">
        <v>1</v>
      </c>
      <c r="I139" s="62">
        <v>2</v>
      </c>
      <c r="J139" s="63">
        <v>20</v>
      </c>
      <c r="K139" s="62">
        <v>2</v>
      </c>
      <c r="L139" s="63">
        <v>30</v>
      </c>
      <c r="M139" s="64">
        <v>3</v>
      </c>
      <c r="N139" s="65">
        <v>20</v>
      </c>
      <c r="O139" s="60">
        <v>836.5</v>
      </c>
      <c r="P139" s="81">
        <v>26.173341677096367</v>
      </c>
      <c r="Q139" s="66">
        <v>15.3</v>
      </c>
      <c r="R139" s="66">
        <v>4.5</v>
      </c>
      <c r="S139" s="84">
        <v>68.850000000000009</v>
      </c>
      <c r="T139" s="88">
        <v>1.5805785123966943E-3</v>
      </c>
      <c r="U139" s="66">
        <v>419</v>
      </c>
      <c r="V139" s="91">
        <v>59.066079295154182</v>
      </c>
      <c r="W139" s="66">
        <v>5730</v>
      </c>
      <c r="X139" s="94">
        <v>150.21110539150692</v>
      </c>
      <c r="IK139" s="4"/>
      <c r="IL139" s="4"/>
    </row>
    <row r="140" spans="1:246" ht="13.15" customHeight="1" x14ac:dyDescent="0.2">
      <c r="A140" s="58" t="s">
        <v>43</v>
      </c>
      <c r="B140" s="59" t="s">
        <v>44</v>
      </c>
      <c r="C140" s="59" t="s">
        <v>16</v>
      </c>
      <c r="D140" s="59" t="s">
        <v>22</v>
      </c>
      <c r="E140" s="60">
        <v>146</v>
      </c>
      <c r="F140" s="61">
        <v>90</v>
      </c>
      <c r="G140" s="62">
        <v>8</v>
      </c>
      <c r="H140" s="63">
        <v>1</v>
      </c>
      <c r="I140" s="62">
        <v>2</v>
      </c>
      <c r="J140" s="63">
        <v>10</v>
      </c>
      <c r="K140" s="62">
        <v>3</v>
      </c>
      <c r="L140" s="63">
        <v>20</v>
      </c>
      <c r="M140" s="64">
        <v>2</v>
      </c>
      <c r="N140" s="65">
        <v>20</v>
      </c>
      <c r="O140" s="60">
        <v>556.5</v>
      </c>
      <c r="P140" s="81">
        <v>17.412390488110137</v>
      </c>
      <c r="Q140" s="66">
        <v>16.399999999999999</v>
      </c>
      <c r="R140" s="66">
        <v>4.5</v>
      </c>
      <c r="S140" s="84">
        <v>73.8</v>
      </c>
      <c r="T140" s="88">
        <v>1.6942148760330578E-3</v>
      </c>
      <c r="U140" s="66">
        <v>422</v>
      </c>
      <c r="V140" s="91">
        <v>59.48898678414097</v>
      </c>
      <c r="W140" s="66">
        <v>5520</v>
      </c>
      <c r="X140" s="94">
        <v>134.04038068816709</v>
      </c>
      <c r="IK140" s="4"/>
      <c r="IL140" s="4"/>
    </row>
    <row r="141" spans="1:246" ht="13.15" customHeight="1" x14ac:dyDescent="0.2">
      <c r="A141" s="58" t="s">
        <v>45</v>
      </c>
      <c r="B141" s="59" t="s">
        <v>46</v>
      </c>
      <c r="C141" s="59" t="s">
        <v>15</v>
      </c>
      <c r="D141" s="59" t="s">
        <v>14</v>
      </c>
      <c r="E141" s="60">
        <v>32</v>
      </c>
      <c r="F141" s="61">
        <v>90</v>
      </c>
      <c r="G141" s="62">
        <v>8</v>
      </c>
      <c r="H141" s="63">
        <v>1</v>
      </c>
      <c r="I141" s="62">
        <v>5</v>
      </c>
      <c r="J141" s="63">
        <v>10</v>
      </c>
      <c r="K141" s="62">
        <v>2</v>
      </c>
      <c r="L141" s="63">
        <v>10</v>
      </c>
      <c r="M141" s="64">
        <v>2</v>
      </c>
      <c r="N141" s="65">
        <v>20</v>
      </c>
      <c r="O141" s="79">
        <v>416.5</v>
      </c>
      <c r="P141" s="81">
        <v>13.031914893617023</v>
      </c>
      <c r="Q141" s="66">
        <v>15.5</v>
      </c>
      <c r="R141" s="66">
        <v>4.5</v>
      </c>
      <c r="S141" s="84">
        <v>69.75</v>
      </c>
      <c r="T141" s="88">
        <v>1.6012396694214876E-3</v>
      </c>
      <c r="U141" s="66">
        <v>411</v>
      </c>
      <c r="V141" s="91">
        <v>57.93832599118943</v>
      </c>
      <c r="W141" s="66">
        <v>5306</v>
      </c>
      <c r="X141" s="94">
        <v>139.97375053414609</v>
      </c>
      <c r="IK141" s="4"/>
      <c r="IL141" s="4"/>
    </row>
    <row r="142" spans="1:246" ht="13.15" customHeight="1" x14ac:dyDescent="0.2">
      <c r="A142" s="58" t="s">
        <v>45</v>
      </c>
      <c r="B142" s="59" t="s">
        <v>46</v>
      </c>
      <c r="C142" s="59" t="s">
        <v>15</v>
      </c>
      <c r="D142" s="59" t="s">
        <v>18</v>
      </c>
      <c r="E142" s="60">
        <v>64</v>
      </c>
      <c r="F142" s="61">
        <v>95</v>
      </c>
      <c r="G142" s="62">
        <v>8</v>
      </c>
      <c r="H142" s="63">
        <v>1</v>
      </c>
      <c r="I142" s="62">
        <v>3</v>
      </c>
      <c r="J142" s="63">
        <v>10</v>
      </c>
      <c r="K142" s="62">
        <v>2</v>
      </c>
      <c r="L142" s="63">
        <v>20</v>
      </c>
      <c r="M142" s="64">
        <v>2</v>
      </c>
      <c r="N142" s="65">
        <v>20</v>
      </c>
      <c r="O142" s="79">
        <v>556.5</v>
      </c>
      <c r="P142" s="81">
        <v>17.412390488110137</v>
      </c>
      <c r="Q142" s="66">
        <v>15</v>
      </c>
      <c r="R142" s="66">
        <v>4.5</v>
      </c>
      <c r="S142" s="84">
        <v>67.5</v>
      </c>
      <c r="T142" s="88">
        <v>1.5495867768595042E-3</v>
      </c>
      <c r="U142" s="66">
        <v>411</v>
      </c>
      <c r="V142" s="91">
        <v>57.93832599118943</v>
      </c>
      <c r="W142" s="66">
        <v>5823</v>
      </c>
      <c r="X142" s="94">
        <v>150.37840952746831</v>
      </c>
      <c r="IK142" s="4"/>
      <c r="IL142" s="4"/>
    </row>
    <row r="143" spans="1:246" ht="13.15" customHeight="1" x14ac:dyDescent="0.2">
      <c r="A143" s="58" t="s">
        <v>45</v>
      </c>
      <c r="B143" s="59" t="s">
        <v>46</v>
      </c>
      <c r="C143" s="59" t="s">
        <v>15</v>
      </c>
      <c r="D143" s="59" t="s">
        <v>20</v>
      </c>
      <c r="E143" s="60">
        <v>101</v>
      </c>
      <c r="F143" s="61">
        <v>95</v>
      </c>
      <c r="G143" s="62">
        <v>8</v>
      </c>
      <c r="H143" s="63">
        <v>1</v>
      </c>
      <c r="I143" s="62">
        <v>3</v>
      </c>
      <c r="J143" s="63">
        <v>10</v>
      </c>
      <c r="K143" s="62">
        <v>3</v>
      </c>
      <c r="L143" s="63">
        <v>20</v>
      </c>
      <c r="M143" s="64">
        <v>2</v>
      </c>
      <c r="N143" s="65">
        <v>20</v>
      </c>
      <c r="O143" s="79">
        <v>556.5</v>
      </c>
      <c r="P143" s="81">
        <v>17.412390488110137</v>
      </c>
      <c r="Q143" s="66">
        <v>15.6</v>
      </c>
      <c r="R143" s="66">
        <v>4.5</v>
      </c>
      <c r="S143" s="84">
        <v>70.2</v>
      </c>
      <c r="T143" s="88">
        <v>1.6115702479338845E-3</v>
      </c>
      <c r="U143" s="66">
        <v>420</v>
      </c>
      <c r="V143" s="91">
        <v>59.207048458149778</v>
      </c>
      <c r="W143" s="66">
        <v>6562</v>
      </c>
      <c r="X143" s="94">
        <v>159.45352162457425</v>
      </c>
      <c r="IK143" s="4"/>
      <c r="IL143" s="4"/>
    </row>
    <row r="144" spans="1:246" ht="13.15" customHeight="1" x14ac:dyDescent="0.2">
      <c r="A144" s="58" t="s">
        <v>45</v>
      </c>
      <c r="B144" s="59" t="s">
        <v>46</v>
      </c>
      <c r="C144" s="59" t="s">
        <v>15</v>
      </c>
      <c r="D144" s="59" t="s">
        <v>22</v>
      </c>
      <c r="E144" s="60">
        <v>152</v>
      </c>
      <c r="F144" s="61">
        <v>85</v>
      </c>
      <c r="G144" s="62">
        <v>8</v>
      </c>
      <c r="H144" s="63">
        <v>1</v>
      </c>
      <c r="I144" s="62">
        <v>3</v>
      </c>
      <c r="J144" s="63">
        <v>20</v>
      </c>
      <c r="K144" s="62">
        <v>2</v>
      </c>
      <c r="L144" s="63">
        <v>20</v>
      </c>
      <c r="M144" s="64">
        <v>2</v>
      </c>
      <c r="N144" s="65">
        <v>20</v>
      </c>
      <c r="O144" s="60">
        <v>696.5</v>
      </c>
      <c r="P144" s="81">
        <v>21.792866082603254</v>
      </c>
      <c r="Q144" s="66">
        <v>15.9</v>
      </c>
      <c r="R144" s="66">
        <v>4.5</v>
      </c>
      <c r="S144" s="84">
        <v>71.55</v>
      </c>
      <c r="T144" s="88">
        <v>1.6425619834710744E-3</v>
      </c>
      <c r="U144" s="66">
        <v>400</v>
      </c>
      <c r="V144" s="91">
        <v>56.387665198237883</v>
      </c>
      <c r="W144" s="66">
        <v>4751</v>
      </c>
      <c r="X144" s="94">
        <v>132.92429707732148</v>
      </c>
      <c r="IK144" s="4"/>
      <c r="IL144" s="4"/>
    </row>
    <row r="145" spans="1:246" ht="13.15" customHeight="1" x14ac:dyDescent="0.2">
      <c r="A145" s="58" t="s">
        <v>45</v>
      </c>
      <c r="B145" s="59" t="s">
        <v>46</v>
      </c>
      <c r="C145" s="59" t="s">
        <v>16</v>
      </c>
      <c r="D145" s="59" t="s">
        <v>14</v>
      </c>
      <c r="E145" s="60">
        <v>31</v>
      </c>
      <c r="F145" s="61">
        <v>80</v>
      </c>
      <c r="G145" s="62">
        <v>8</v>
      </c>
      <c r="H145" s="63">
        <v>1</v>
      </c>
      <c r="I145" s="62">
        <v>2</v>
      </c>
      <c r="J145" s="63">
        <v>5</v>
      </c>
      <c r="K145" s="62">
        <v>2</v>
      </c>
      <c r="L145" s="63">
        <v>10</v>
      </c>
      <c r="M145" s="64">
        <v>2</v>
      </c>
      <c r="N145" s="65">
        <v>10</v>
      </c>
      <c r="O145" s="79">
        <v>281.5</v>
      </c>
      <c r="P145" s="81">
        <v>8.8078848560700873</v>
      </c>
      <c r="Q145" s="66">
        <v>15.5</v>
      </c>
      <c r="R145" s="66">
        <v>4.5</v>
      </c>
      <c r="S145" s="84">
        <v>69.75</v>
      </c>
      <c r="T145" s="88">
        <v>1.6012396694214876E-3</v>
      </c>
      <c r="U145" s="66">
        <v>417</v>
      </c>
      <c r="V145" s="91">
        <v>58.784140969162998</v>
      </c>
      <c r="W145" s="66">
        <v>5409</v>
      </c>
      <c r="X145" s="94">
        <v>158.2175388721281</v>
      </c>
      <c r="IK145" s="4"/>
      <c r="IL145" s="4"/>
    </row>
    <row r="146" spans="1:246" ht="13.15" customHeight="1" x14ac:dyDescent="0.2">
      <c r="A146" s="58" t="s">
        <v>45</v>
      </c>
      <c r="B146" s="59" t="s">
        <v>46</v>
      </c>
      <c r="C146" s="59" t="s">
        <v>16</v>
      </c>
      <c r="D146" s="59" t="s">
        <v>18</v>
      </c>
      <c r="E146" s="60">
        <v>63</v>
      </c>
      <c r="F146" s="61">
        <v>98</v>
      </c>
      <c r="G146" s="62">
        <v>8</v>
      </c>
      <c r="H146" s="63">
        <v>1</v>
      </c>
      <c r="I146" s="62">
        <v>2</v>
      </c>
      <c r="J146" s="63">
        <v>2</v>
      </c>
      <c r="K146" s="62">
        <v>2</v>
      </c>
      <c r="L146" s="63">
        <v>20</v>
      </c>
      <c r="M146" s="64">
        <v>2</v>
      </c>
      <c r="N146" s="65">
        <v>20</v>
      </c>
      <c r="O146" s="79">
        <v>444.5</v>
      </c>
      <c r="P146" s="81">
        <v>13.908010012515645</v>
      </c>
      <c r="Q146" s="66">
        <v>15.4</v>
      </c>
      <c r="R146" s="66">
        <v>4.5</v>
      </c>
      <c r="S146" s="84">
        <v>69.3</v>
      </c>
      <c r="T146" s="88">
        <v>1.5909090909090907E-3</v>
      </c>
      <c r="U146" s="66">
        <v>417</v>
      </c>
      <c r="V146" s="91">
        <v>58.784140969162998</v>
      </c>
      <c r="W146" s="66">
        <v>6502</v>
      </c>
      <c r="X146" s="94">
        <v>156.26420146681491</v>
      </c>
      <c r="IK146" s="4"/>
      <c r="IL146" s="4"/>
    </row>
    <row r="147" spans="1:246" ht="13.15" customHeight="1" x14ac:dyDescent="0.2">
      <c r="A147" s="58" t="s">
        <v>45</v>
      </c>
      <c r="B147" s="59" t="s">
        <v>46</v>
      </c>
      <c r="C147" s="59" t="s">
        <v>16</v>
      </c>
      <c r="D147" s="59" t="s">
        <v>20</v>
      </c>
      <c r="E147" s="60">
        <v>102</v>
      </c>
      <c r="F147" s="61">
        <v>95</v>
      </c>
      <c r="G147" s="62">
        <v>8</v>
      </c>
      <c r="H147" s="63">
        <v>1</v>
      </c>
      <c r="I147" s="62">
        <v>2</v>
      </c>
      <c r="J147" s="63">
        <v>1</v>
      </c>
      <c r="K147" s="62">
        <v>2</v>
      </c>
      <c r="L147" s="63">
        <v>10</v>
      </c>
      <c r="M147" s="64">
        <v>2</v>
      </c>
      <c r="N147" s="65">
        <v>10</v>
      </c>
      <c r="O147" s="79">
        <v>225.5</v>
      </c>
      <c r="P147" s="81">
        <v>7.0556946182728408</v>
      </c>
      <c r="Q147" s="66">
        <v>15.9</v>
      </c>
      <c r="R147" s="66">
        <v>4.5</v>
      </c>
      <c r="S147" s="84">
        <v>71.55</v>
      </c>
      <c r="T147" s="88">
        <v>1.6425619834710744E-3</v>
      </c>
      <c r="U147" s="66">
        <v>412</v>
      </c>
      <c r="V147" s="91">
        <v>58.079295154185019</v>
      </c>
      <c r="W147" s="66">
        <v>6907</v>
      </c>
      <c r="X147" s="94">
        <v>167.86760476020609</v>
      </c>
      <c r="IK147" s="4"/>
      <c r="IL147" s="4"/>
    </row>
    <row r="148" spans="1:246" ht="13.15" customHeight="1" x14ac:dyDescent="0.2">
      <c r="A148" s="58" t="s">
        <v>45</v>
      </c>
      <c r="B148" s="59" t="s">
        <v>46</v>
      </c>
      <c r="C148" s="59" t="s">
        <v>16</v>
      </c>
      <c r="D148" s="59" t="s">
        <v>22</v>
      </c>
      <c r="E148" s="60">
        <v>151</v>
      </c>
      <c r="F148" s="61">
        <v>80</v>
      </c>
      <c r="G148" s="62">
        <v>8</v>
      </c>
      <c r="H148" s="63">
        <v>1</v>
      </c>
      <c r="I148" s="62">
        <v>2</v>
      </c>
      <c r="J148" s="63">
        <v>2</v>
      </c>
      <c r="K148" s="62">
        <v>3</v>
      </c>
      <c r="L148" s="63">
        <v>20</v>
      </c>
      <c r="M148" s="64">
        <v>2</v>
      </c>
      <c r="N148" s="65">
        <v>20</v>
      </c>
      <c r="O148" s="60">
        <v>444.5</v>
      </c>
      <c r="P148" s="81">
        <v>13.908010012515645</v>
      </c>
      <c r="Q148" s="66">
        <v>15.5</v>
      </c>
      <c r="R148" s="66">
        <v>4.5</v>
      </c>
      <c r="S148" s="84">
        <v>69.75</v>
      </c>
      <c r="T148" s="88">
        <v>1.6012396694214876E-3</v>
      </c>
      <c r="U148" s="66">
        <v>394</v>
      </c>
      <c r="V148" s="91">
        <v>55.541850220264315</v>
      </c>
      <c r="W148" s="66">
        <v>4786</v>
      </c>
      <c r="X148" s="94">
        <v>148.16655067954804</v>
      </c>
      <c r="IK148" s="4"/>
      <c r="IL148" s="4"/>
    </row>
    <row r="149" spans="1:246" ht="13.15" customHeight="1" x14ac:dyDescent="0.2">
      <c r="A149" s="58" t="s">
        <v>47</v>
      </c>
      <c r="B149" s="59" t="s">
        <v>48</v>
      </c>
      <c r="C149" s="59" t="s">
        <v>15</v>
      </c>
      <c r="D149" s="59" t="s">
        <v>14</v>
      </c>
      <c r="E149" s="60">
        <v>33</v>
      </c>
      <c r="F149" s="61">
        <v>85</v>
      </c>
      <c r="G149" s="62">
        <v>8</v>
      </c>
      <c r="H149" s="63">
        <v>1</v>
      </c>
      <c r="I149" s="62">
        <v>5</v>
      </c>
      <c r="J149" s="63">
        <v>10</v>
      </c>
      <c r="K149" s="62">
        <v>5</v>
      </c>
      <c r="L149" s="63">
        <v>20</v>
      </c>
      <c r="M149" s="64">
        <v>3</v>
      </c>
      <c r="N149" s="65">
        <v>30</v>
      </c>
      <c r="O149" s="79">
        <v>621.5</v>
      </c>
      <c r="P149" s="81">
        <v>19.446182728410513</v>
      </c>
      <c r="Q149" s="66">
        <v>15.6</v>
      </c>
      <c r="R149" s="66">
        <v>4.5</v>
      </c>
      <c r="S149" s="84">
        <v>70.2</v>
      </c>
      <c r="T149" s="88">
        <v>1.6115702479338845E-3</v>
      </c>
      <c r="U149" s="66">
        <v>439</v>
      </c>
      <c r="V149" s="91">
        <v>61.885462555066077</v>
      </c>
      <c r="W149" s="66">
        <v>5189</v>
      </c>
      <c r="X149" s="94">
        <v>134.82518029114573</v>
      </c>
      <c r="IK149" s="4"/>
      <c r="IL149" s="4"/>
    </row>
    <row r="150" spans="1:246" ht="13.15" customHeight="1" x14ac:dyDescent="0.2">
      <c r="A150" s="58" t="s">
        <v>47</v>
      </c>
      <c r="B150" s="59" t="s">
        <v>48</v>
      </c>
      <c r="C150" s="59" t="s">
        <v>15</v>
      </c>
      <c r="D150" s="59" t="s">
        <v>18</v>
      </c>
      <c r="E150" s="60">
        <v>76</v>
      </c>
      <c r="F150" s="61">
        <v>95</v>
      </c>
      <c r="G150" s="62">
        <v>8</v>
      </c>
      <c r="H150" s="63">
        <v>1</v>
      </c>
      <c r="I150" s="62">
        <v>5</v>
      </c>
      <c r="J150" s="63">
        <v>10</v>
      </c>
      <c r="K150" s="62">
        <v>5</v>
      </c>
      <c r="L150" s="63">
        <v>20</v>
      </c>
      <c r="M150" s="64">
        <v>5</v>
      </c>
      <c r="N150" s="65">
        <v>30</v>
      </c>
      <c r="O150" s="79">
        <v>621.5</v>
      </c>
      <c r="P150" s="81">
        <v>19.446182728410513</v>
      </c>
      <c r="Q150" s="66">
        <v>15</v>
      </c>
      <c r="R150" s="66">
        <v>4.5</v>
      </c>
      <c r="S150" s="84">
        <v>67.5</v>
      </c>
      <c r="T150" s="88">
        <v>1.5495867768595042E-3</v>
      </c>
      <c r="U150" s="66">
        <v>436</v>
      </c>
      <c r="V150" s="91">
        <v>61.462555066079297</v>
      </c>
      <c r="W150" s="66">
        <v>4965</v>
      </c>
      <c r="X150" s="94">
        <v>120.86854176726219</v>
      </c>
      <c r="IK150" s="4"/>
      <c r="IL150" s="4"/>
    </row>
    <row r="151" spans="1:246" ht="13.15" customHeight="1" x14ac:dyDescent="0.2">
      <c r="A151" s="58" t="s">
        <v>47</v>
      </c>
      <c r="B151" s="59" t="s">
        <v>48</v>
      </c>
      <c r="C151" s="59" t="s">
        <v>15</v>
      </c>
      <c r="D151" s="59" t="s">
        <v>20</v>
      </c>
      <c r="E151" s="60">
        <v>112</v>
      </c>
      <c r="F151" s="61">
        <v>98</v>
      </c>
      <c r="G151" s="62">
        <v>2</v>
      </c>
      <c r="H151" s="63">
        <v>1</v>
      </c>
      <c r="I151" s="62">
        <v>5</v>
      </c>
      <c r="J151" s="63">
        <v>10</v>
      </c>
      <c r="K151" s="62">
        <v>5</v>
      </c>
      <c r="L151" s="63">
        <v>15</v>
      </c>
      <c r="M151" s="64">
        <v>5</v>
      </c>
      <c r="N151" s="65">
        <v>20</v>
      </c>
      <c r="O151" s="79">
        <v>486.5</v>
      </c>
      <c r="P151" s="81">
        <v>15.222152690863581</v>
      </c>
      <c r="Q151" s="66">
        <v>15.2</v>
      </c>
      <c r="R151" s="66">
        <v>4.5</v>
      </c>
      <c r="S151" s="84">
        <v>68.399999999999991</v>
      </c>
      <c r="T151" s="88">
        <v>1.5702479338842972E-3</v>
      </c>
      <c r="U151" s="66">
        <v>438</v>
      </c>
      <c r="V151" s="91">
        <v>61.744493392070481</v>
      </c>
      <c r="W151" s="66">
        <v>5411</v>
      </c>
      <c r="X151" s="94">
        <v>125.43800640299381</v>
      </c>
      <c r="IK151" s="4"/>
      <c r="IL151" s="4"/>
    </row>
    <row r="152" spans="1:246" ht="13.15" customHeight="1" x14ac:dyDescent="0.2">
      <c r="A152" s="58" t="s">
        <v>47</v>
      </c>
      <c r="B152" s="59" t="s">
        <v>48</v>
      </c>
      <c r="C152" s="59" t="s">
        <v>15</v>
      </c>
      <c r="D152" s="59" t="s">
        <v>22</v>
      </c>
      <c r="E152" s="60">
        <v>180</v>
      </c>
      <c r="F152" s="61">
        <v>90</v>
      </c>
      <c r="G152" s="62">
        <v>2</v>
      </c>
      <c r="H152" s="63">
        <v>1</v>
      </c>
      <c r="I152" s="62">
        <v>5</v>
      </c>
      <c r="J152" s="63">
        <v>20</v>
      </c>
      <c r="K152" s="62">
        <v>5</v>
      </c>
      <c r="L152" s="63">
        <v>30</v>
      </c>
      <c r="M152" s="64">
        <v>5</v>
      </c>
      <c r="N152" s="65">
        <v>50</v>
      </c>
      <c r="O152" s="60">
        <v>1031.5</v>
      </c>
      <c r="P152" s="81">
        <v>32.274718397997496</v>
      </c>
      <c r="Q152" s="66">
        <v>15.4</v>
      </c>
      <c r="R152" s="66">
        <v>4.5</v>
      </c>
      <c r="S152" s="84">
        <v>69.3</v>
      </c>
      <c r="T152" s="88">
        <v>1.5909090909090907E-3</v>
      </c>
      <c r="U152" s="66">
        <v>441</v>
      </c>
      <c r="V152" s="91">
        <v>62.167400881057269</v>
      </c>
      <c r="W152" s="66">
        <v>4605</v>
      </c>
      <c r="X152" s="94">
        <v>113.95232696253106</v>
      </c>
      <c r="IK152" s="4"/>
      <c r="IL152" s="4"/>
    </row>
    <row r="153" spans="1:246" ht="13.15" customHeight="1" x14ac:dyDescent="0.2">
      <c r="A153" s="58" t="s">
        <v>47</v>
      </c>
      <c r="B153" s="59" t="s">
        <v>48</v>
      </c>
      <c r="C153" s="59" t="s">
        <v>16</v>
      </c>
      <c r="D153" s="59" t="s">
        <v>14</v>
      </c>
      <c r="E153" s="60">
        <v>34</v>
      </c>
      <c r="F153" s="61">
        <v>98</v>
      </c>
      <c r="G153" s="62">
        <v>8</v>
      </c>
      <c r="H153" s="63">
        <v>1</v>
      </c>
      <c r="I153" s="62">
        <v>2</v>
      </c>
      <c r="J153" s="63">
        <v>5</v>
      </c>
      <c r="K153" s="62">
        <v>2</v>
      </c>
      <c r="L153" s="63">
        <v>5</v>
      </c>
      <c r="M153" s="64">
        <v>2</v>
      </c>
      <c r="N153" s="65">
        <v>5</v>
      </c>
      <c r="O153" s="79">
        <v>179</v>
      </c>
      <c r="P153" s="81">
        <v>5.6007509386733423</v>
      </c>
      <c r="Q153" s="66">
        <v>15.4</v>
      </c>
      <c r="R153" s="66">
        <v>4.5</v>
      </c>
      <c r="S153" s="84">
        <v>69.3</v>
      </c>
      <c r="T153" s="88">
        <v>1.5909090909090907E-3</v>
      </c>
      <c r="U153" s="66">
        <v>440</v>
      </c>
      <c r="V153" s="91">
        <v>62.026431718061673</v>
      </c>
      <c r="W153" s="66">
        <v>6061</v>
      </c>
      <c r="X153" s="94">
        <v>138.0512026239067</v>
      </c>
      <c r="IK153" s="4"/>
      <c r="IL153" s="4"/>
    </row>
    <row r="154" spans="1:246" ht="13.15" customHeight="1" x14ac:dyDescent="0.2">
      <c r="A154" s="58" t="s">
        <v>47</v>
      </c>
      <c r="B154" s="59" t="s">
        <v>48</v>
      </c>
      <c r="C154" s="59" t="s">
        <v>16</v>
      </c>
      <c r="D154" s="59" t="s">
        <v>18</v>
      </c>
      <c r="E154" s="60">
        <v>75</v>
      </c>
      <c r="F154" s="61">
        <v>98</v>
      </c>
      <c r="G154" s="62">
        <v>8</v>
      </c>
      <c r="H154" s="63">
        <v>1</v>
      </c>
      <c r="I154" s="62">
        <v>2</v>
      </c>
      <c r="J154" s="63">
        <v>5</v>
      </c>
      <c r="K154" s="62">
        <v>2</v>
      </c>
      <c r="L154" s="63">
        <v>5</v>
      </c>
      <c r="M154" s="64">
        <v>2</v>
      </c>
      <c r="N154" s="65">
        <v>5</v>
      </c>
      <c r="O154" s="79">
        <v>179</v>
      </c>
      <c r="P154" s="81">
        <v>5.6007509386733423</v>
      </c>
      <c r="Q154" s="66">
        <v>15.3</v>
      </c>
      <c r="R154" s="66">
        <v>4.5</v>
      </c>
      <c r="S154" s="84">
        <v>68.850000000000009</v>
      </c>
      <c r="T154" s="88">
        <v>1.5805785123966943E-3</v>
      </c>
      <c r="U154" s="66">
        <v>446</v>
      </c>
      <c r="V154" s="91">
        <v>62.872246696035241</v>
      </c>
      <c r="W154" s="66">
        <v>6110</v>
      </c>
      <c r="X154" s="94">
        <v>138.19242196131069</v>
      </c>
      <c r="IK154" s="4"/>
      <c r="IL154" s="4"/>
    </row>
    <row r="155" spans="1:246" ht="13.15" customHeight="1" x14ac:dyDescent="0.2">
      <c r="A155" s="58" t="s">
        <v>47</v>
      </c>
      <c r="B155" s="59" t="s">
        <v>48</v>
      </c>
      <c r="C155" s="59" t="s">
        <v>16</v>
      </c>
      <c r="D155" s="59" t="s">
        <v>20</v>
      </c>
      <c r="E155" s="60">
        <v>111</v>
      </c>
      <c r="F155" s="61">
        <v>98</v>
      </c>
      <c r="G155" s="62">
        <v>2</v>
      </c>
      <c r="H155" s="63">
        <v>1</v>
      </c>
      <c r="I155" s="62">
        <v>2</v>
      </c>
      <c r="J155" s="63">
        <v>5</v>
      </c>
      <c r="K155" s="62">
        <v>2</v>
      </c>
      <c r="L155" s="63">
        <v>2</v>
      </c>
      <c r="M155" s="64">
        <v>2</v>
      </c>
      <c r="N155" s="65">
        <v>5</v>
      </c>
      <c r="O155" s="79">
        <v>137</v>
      </c>
      <c r="P155" s="81">
        <v>4.2866082603254068</v>
      </c>
      <c r="Q155" s="66">
        <v>15.4</v>
      </c>
      <c r="R155" s="66">
        <v>4.5</v>
      </c>
      <c r="S155" s="84">
        <v>69.3</v>
      </c>
      <c r="T155" s="88">
        <v>1.5909090909090907E-3</v>
      </c>
      <c r="U155" s="66">
        <v>445</v>
      </c>
      <c r="V155" s="91">
        <v>62.731277533039645</v>
      </c>
      <c r="W155" s="66">
        <v>6186</v>
      </c>
      <c r="X155" s="94">
        <v>139.31519638352935</v>
      </c>
      <c r="IK155" s="4"/>
      <c r="IL155" s="4"/>
    </row>
    <row r="156" spans="1:246" ht="13.15" customHeight="1" x14ac:dyDescent="0.2">
      <c r="A156" s="58" t="s">
        <v>47</v>
      </c>
      <c r="B156" s="59" t="s">
        <v>48</v>
      </c>
      <c r="C156" s="59" t="s">
        <v>16</v>
      </c>
      <c r="D156" s="59" t="s">
        <v>22</v>
      </c>
      <c r="E156" s="60">
        <v>179</v>
      </c>
      <c r="F156" s="61">
        <v>90</v>
      </c>
      <c r="G156" s="62">
        <v>2</v>
      </c>
      <c r="H156" s="63">
        <v>1</v>
      </c>
      <c r="I156" s="62">
        <v>2</v>
      </c>
      <c r="J156" s="63">
        <v>5</v>
      </c>
      <c r="K156" s="62">
        <v>2</v>
      </c>
      <c r="L156" s="63">
        <v>10</v>
      </c>
      <c r="M156" s="64">
        <v>2</v>
      </c>
      <c r="N156" s="65">
        <v>10</v>
      </c>
      <c r="O156" s="60">
        <v>281.5</v>
      </c>
      <c r="P156" s="81">
        <v>8.8078848560700873</v>
      </c>
      <c r="Q156" s="66">
        <v>14.4</v>
      </c>
      <c r="R156" s="66">
        <v>4.5</v>
      </c>
      <c r="S156" s="84">
        <v>64.8</v>
      </c>
      <c r="T156" s="88">
        <v>1.4876033057851239E-3</v>
      </c>
      <c r="U156" s="66">
        <v>441</v>
      </c>
      <c r="V156" s="91">
        <v>62.167400881057269</v>
      </c>
      <c r="W156" s="66">
        <v>5010</v>
      </c>
      <c r="X156" s="94">
        <v>132.58351179978166</v>
      </c>
      <c r="IK156" s="4"/>
      <c r="IL156" s="4"/>
    </row>
    <row r="157" spans="1:246" ht="13.15" customHeight="1" x14ac:dyDescent="0.2">
      <c r="A157" s="58" t="s">
        <v>49</v>
      </c>
      <c r="B157" s="59" t="s">
        <v>50</v>
      </c>
      <c r="C157" s="59" t="s">
        <v>15</v>
      </c>
      <c r="D157" s="59" t="s">
        <v>14</v>
      </c>
      <c r="E157" s="60">
        <v>36</v>
      </c>
      <c r="F157" s="61">
        <v>95</v>
      </c>
      <c r="G157" s="62">
        <v>2</v>
      </c>
      <c r="H157" s="63">
        <v>1</v>
      </c>
      <c r="I157" s="62">
        <v>2</v>
      </c>
      <c r="J157" s="63">
        <v>5</v>
      </c>
      <c r="K157" s="62">
        <v>2</v>
      </c>
      <c r="L157" s="63">
        <v>5</v>
      </c>
      <c r="M157" s="64">
        <v>2</v>
      </c>
      <c r="N157" s="65">
        <v>5</v>
      </c>
      <c r="O157" s="79">
        <v>179</v>
      </c>
      <c r="P157" s="81">
        <v>5.6007509386733423</v>
      </c>
      <c r="Q157" s="66">
        <v>15.9</v>
      </c>
      <c r="R157" s="66">
        <v>4.5</v>
      </c>
      <c r="S157" s="84">
        <v>71.55</v>
      </c>
      <c r="T157" s="88">
        <v>1.6425619834710744E-3</v>
      </c>
      <c r="U157" s="66">
        <v>439</v>
      </c>
      <c r="V157" s="91">
        <v>61.885462555066077</v>
      </c>
      <c r="W157" s="66">
        <v>5899</v>
      </c>
      <c r="X157" s="94">
        <v>134.55149564287649</v>
      </c>
      <c r="IK157" s="4"/>
      <c r="IL157" s="4"/>
    </row>
    <row r="158" spans="1:246" ht="13.15" customHeight="1" x14ac:dyDescent="0.2">
      <c r="A158" s="58" t="s">
        <v>49</v>
      </c>
      <c r="B158" s="59" t="s">
        <v>50</v>
      </c>
      <c r="C158" s="59" t="s">
        <v>15</v>
      </c>
      <c r="D158" s="59" t="s">
        <v>18</v>
      </c>
      <c r="E158" s="60">
        <v>49</v>
      </c>
      <c r="F158" s="61">
        <v>100</v>
      </c>
      <c r="G158" s="62">
        <v>2</v>
      </c>
      <c r="H158" s="63">
        <v>1</v>
      </c>
      <c r="I158" s="62">
        <v>2</v>
      </c>
      <c r="J158" s="63">
        <v>5</v>
      </c>
      <c r="K158" s="62">
        <v>2</v>
      </c>
      <c r="L158" s="63">
        <v>2</v>
      </c>
      <c r="M158" s="64">
        <v>2</v>
      </c>
      <c r="N158" s="65">
        <v>2</v>
      </c>
      <c r="O158" s="79">
        <v>117.5</v>
      </c>
      <c r="P158" s="81">
        <v>3.6764705882352944</v>
      </c>
      <c r="Q158" s="66">
        <v>15.7</v>
      </c>
      <c r="R158" s="66">
        <v>4.5</v>
      </c>
      <c r="S158" s="84">
        <v>70.649999999999991</v>
      </c>
      <c r="T158" s="88">
        <v>1.6219008264462809E-3</v>
      </c>
      <c r="U158" s="66">
        <v>448</v>
      </c>
      <c r="V158" s="91">
        <v>63.154185022026432</v>
      </c>
      <c r="W158" s="66">
        <v>4813</v>
      </c>
      <c r="X158" s="94">
        <v>103.49838631710647</v>
      </c>
      <c r="IK158" s="4"/>
      <c r="IL158" s="4"/>
    </row>
    <row r="159" spans="1:246" ht="13.15" customHeight="1" x14ac:dyDescent="0.2">
      <c r="A159" s="58" t="s">
        <v>49</v>
      </c>
      <c r="B159" s="59" t="s">
        <v>50</v>
      </c>
      <c r="C159" s="59" t="s">
        <v>15</v>
      </c>
      <c r="D159" s="59" t="s">
        <v>20</v>
      </c>
      <c r="E159" s="60">
        <v>125</v>
      </c>
      <c r="F159" s="61">
        <v>100</v>
      </c>
      <c r="G159" s="62">
        <v>2</v>
      </c>
      <c r="H159" s="63">
        <v>1</v>
      </c>
      <c r="I159" s="62">
        <v>2</v>
      </c>
      <c r="J159" s="63">
        <v>2</v>
      </c>
      <c r="K159" s="62">
        <v>2</v>
      </c>
      <c r="L159" s="63">
        <v>5</v>
      </c>
      <c r="M159" s="64">
        <v>5</v>
      </c>
      <c r="N159" s="65">
        <v>5</v>
      </c>
      <c r="O159" s="79">
        <v>137</v>
      </c>
      <c r="P159" s="81">
        <v>4.2866082603254068</v>
      </c>
      <c r="Q159" s="66">
        <v>15.4</v>
      </c>
      <c r="R159" s="66">
        <v>4.5</v>
      </c>
      <c r="S159" s="84">
        <v>69.3</v>
      </c>
      <c r="T159" s="88">
        <v>1.5909090909090907E-3</v>
      </c>
      <c r="U159" s="66">
        <v>440</v>
      </c>
      <c r="V159" s="91">
        <v>62.026431718061673</v>
      </c>
      <c r="W159" s="66">
        <v>6356</v>
      </c>
      <c r="X159" s="94">
        <v>141.875</v>
      </c>
      <c r="IK159" s="4"/>
      <c r="IL159" s="4"/>
    </row>
    <row r="160" spans="1:246" ht="13.15" customHeight="1" x14ac:dyDescent="0.2">
      <c r="A160" s="58" t="s">
        <v>49</v>
      </c>
      <c r="B160" s="59" t="s">
        <v>50</v>
      </c>
      <c r="C160" s="59" t="s">
        <v>15</v>
      </c>
      <c r="D160" s="59" t="s">
        <v>22</v>
      </c>
      <c r="E160" s="60">
        <v>172</v>
      </c>
      <c r="F160" s="61">
        <v>95</v>
      </c>
      <c r="G160" s="62">
        <v>2</v>
      </c>
      <c r="H160" s="63">
        <v>1</v>
      </c>
      <c r="I160" s="62">
        <v>2</v>
      </c>
      <c r="J160" s="63">
        <v>5</v>
      </c>
      <c r="K160" s="62">
        <v>3</v>
      </c>
      <c r="L160" s="63">
        <v>5</v>
      </c>
      <c r="M160" s="64">
        <v>2</v>
      </c>
      <c r="N160" s="65">
        <v>10</v>
      </c>
      <c r="O160" s="60">
        <v>211.5</v>
      </c>
      <c r="P160" s="81">
        <v>6.6176470588235299</v>
      </c>
      <c r="Q160" s="66">
        <v>15.5</v>
      </c>
      <c r="R160" s="66">
        <v>4.5</v>
      </c>
      <c r="S160" s="84">
        <v>69.75</v>
      </c>
      <c r="T160" s="88">
        <v>1.6012396694214876E-3</v>
      </c>
      <c r="U160" s="66">
        <v>431</v>
      </c>
      <c r="V160" s="91">
        <v>60.757709251101325</v>
      </c>
      <c r="W160" s="66">
        <v>4432</v>
      </c>
      <c r="X160" s="94">
        <v>105.62398811938911</v>
      </c>
      <c r="IK160" s="4"/>
      <c r="IL160" s="4"/>
    </row>
    <row r="161" spans="1:246" ht="13.15" customHeight="1" x14ac:dyDescent="0.2">
      <c r="A161" s="58" t="s">
        <v>49</v>
      </c>
      <c r="B161" s="59" t="s">
        <v>50</v>
      </c>
      <c r="C161" s="59" t="s">
        <v>16</v>
      </c>
      <c r="D161" s="59" t="s">
        <v>14</v>
      </c>
      <c r="E161" s="60">
        <v>35</v>
      </c>
      <c r="F161" s="61">
        <v>100</v>
      </c>
      <c r="G161" s="62">
        <v>2</v>
      </c>
      <c r="H161" s="63">
        <v>1</v>
      </c>
      <c r="I161" s="62">
        <v>2</v>
      </c>
      <c r="J161" s="63">
        <v>2</v>
      </c>
      <c r="K161" s="62">
        <v>2</v>
      </c>
      <c r="L161" s="63">
        <v>2</v>
      </c>
      <c r="M161" s="64">
        <v>2</v>
      </c>
      <c r="N161" s="65">
        <v>2</v>
      </c>
      <c r="O161" s="79">
        <v>75.5</v>
      </c>
      <c r="P161" s="81">
        <v>2.3623279098873589</v>
      </c>
      <c r="Q161" s="66">
        <v>15.2</v>
      </c>
      <c r="R161" s="66">
        <v>4.5</v>
      </c>
      <c r="S161" s="84">
        <v>68.399999999999991</v>
      </c>
      <c r="T161" s="88">
        <v>1.5702479338842972E-3</v>
      </c>
      <c r="U161" s="66">
        <v>441</v>
      </c>
      <c r="V161" s="91">
        <v>62.167400881057269</v>
      </c>
      <c r="W161" s="66">
        <v>6275</v>
      </c>
      <c r="X161" s="94">
        <v>141.58815938656167</v>
      </c>
      <c r="IK161" s="4"/>
      <c r="IL161" s="4"/>
    </row>
    <row r="162" spans="1:246" ht="13.15" customHeight="1" x14ac:dyDescent="0.2">
      <c r="A162" s="58" t="s">
        <v>49</v>
      </c>
      <c r="B162" s="59" t="s">
        <v>50</v>
      </c>
      <c r="C162" s="59" t="s">
        <v>16</v>
      </c>
      <c r="D162" s="59" t="s">
        <v>18</v>
      </c>
      <c r="E162" s="60">
        <v>50</v>
      </c>
      <c r="F162" s="61">
        <v>85</v>
      </c>
      <c r="G162" s="62">
        <v>2</v>
      </c>
      <c r="H162" s="63">
        <v>1</v>
      </c>
      <c r="I162" s="62">
        <v>2</v>
      </c>
      <c r="J162" s="63">
        <v>5</v>
      </c>
      <c r="K162" s="62">
        <v>2</v>
      </c>
      <c r="L162" s="63">
        <v>1</v>
      </c>
      <c r="M162" s="64">
        <v>2</v>
      </c>
      <c r="N162" s="65">
        <v>2</v>
      </c>
      <c r="O162" s="79">
        <v>103.5</v>
      </c>
      <c r="P162" s="81">
        <v>3.2384230287859825</v>
      </c>
      <c r="Q162" s="66">
        <v>15.7</v>
      </c>
      <c r="R162" s="66">
        <v>4.5</v>
      </c>
      <c r="S162" s="84">
        <v>70.649999999999991</v>
      </c>
      <c r="T162" s="88">
        <v>1.6219008264462809E-3</v>
      </c>
      <c r="U162" s="66">
        <v>450</v>
      </c>
      <c r="V162" s="91">
        <v>63.436123348017624</v>
      </c>
      <c r="W162" s="66">
        <v>5363</v>
      </c>
      <c r="X162" s="94">
        <v>135.07410182756755</v>
      </c>
      <c r="IK162" s="4"/>
      <c r="IL162" s="4"/>
    </row>
    <row r="163" spans="1:246" ht="13.15" customHeight="1" x14ac:dyDescent="0.2">
      <c r="A163" s="58" t="s">
        <v>49</v>
      </c>
      <c r="B163" s="59" t="s">
        <v>50</v>
      </c>
      <c r="C163" s="59" t="s">
        <v>16</v>
      </c>
      <c r="D163" s="59" t="s">
        <v>20</v>
      </c>
      <c r="E163" s="60">
        <v>126</v>
      </c>
      <c r="F163" s="61">
        <v>90</v>
      </c>
      <c r="G163" s="62">
        <v>2</v>
      </c>
      <c r="H163" s="63">
        <v>1</v>
      </c>
      <c r="I163" s="62">
        <v>2</v>
      </c>
      <c r="J163" s="63">
        <v>5</v>
      </c>
      <c r="K163" s="62">
        <v>2</v>
      </c>
      <c r="L163" s="63">
        <v>2</v>
      </c>
      <c r="M163" s="64">
        <v>2</v>
      </c>
      <c r="N163" s="65">
        <v>2</v>
      </c>
      <c r="O163" s="79">
        <v>117.5</v>
      </c>
      <c r="P163" s="81">
        <v>3.6764705882352944</v>
      </c>
      <c r="Q163" s="66">
        <v>15.7</v>
      </c>
      <c r="R163" s="66">
        <v>4.5</v>
      </c>
      <c r="S163" s="84">
        <v>70.649999999999991</v>
      </c>
      <c r="T163" s="88">
        <v>1.6219008264462809E-3</v>
      </c>
      <c r="U163" s="66">
        <v>438</v>
      </c>
      <c r="V163" s="91">
        <v>61.744493392070481</v>
      </c>
      <c r="W163" s="66">
        <v>6275</v>
      </c>
      <c r="X163" s="94">
        <v>153.3531994170246</v>
      </c>
      <c r="IK163" s="4"/>
      <c r="IL163" s="4"/>
    </row>
    <row r="164" spans="1:246" ht="13.15" customHeight="1" x14ac:dyDescent="0.2">
      <c r="A164" s="58" t="s">
        <v>49</v>
      </c>
      <c r="B164" s="59" t="s">
        <v>50</v>
      </c>
      <c r="C164" s="59" t="s">
        <v>16</v>
      </c>
      <c r="D164" s="59" t="s">
        <v>22</v>
      </c>
      <c r="E164" s="60">
        <v>171</v>
      </c>
      <c r="F164" s="61">
        <v>80</v>
      </c>
      <c r="G164" s="62">
        <v>2</v>
      </c>
      <c r="H164" s="63">
        <v>1</v>
      </c>
      <c r="I164" s="62">
        <v>2</v>
      </c>
      <c r="J164" s="63">
        <v>1</v>
      </c>
      <c r="K164" s="62">
        <v>2</v>
      </c>
      <c r="L164" s="63">
        <v>1</v>
      </c>
      <c r="M164" s="64">
        <v>2</v>
      </c>
      <c r="N164" s="65">
        <v>2</v>
      </c>
      <c r="O164" s="60">
        <v>47.5</v>
      </c>
      <c r="P164" s="81">
        <v>1.4862327909887361</v>
      </c>
      <c r="Q164" s="66">
        <v>14.6</v>
      </c>
      <c r="R164" s="66">
        <v>4.5</v>
      </c>
      <c r="S164" s="84">
        <v>65.7</v>
      </c>
      <c r="T164" s="88">
        <v>1.5082644628099174E-3</v>
      </c>
      <c r="U164" s="66">
        <v>438</v>
      </c>
      <c r="V164" s="91">
        <v>61.744493392070481</v>
      </c>
      <c r="W164" s="66">
        <v>3991</v>
      </c>
      <c r="X164" s="94">
        <v>117.99406353599802</v>
      </c>
      <c r="IK164" s="4"/>
      <c r="IL164" s="4"/>
    </row>
    <row r="165" spans="1:246" ht="13.15" customHeight="1" x14ac:dyDescent="0.2">
      <c r="A165" s="58" t="s">
        <v>51</v>
      </c>
      <c r="B165" s="59" t="s">
        <v>52</v>
      </c>
      <c r="C165" s="59" t="s">
        <v>15</v>
      </c>
      <c r="D165" s="59" t="s">
        <v>14</v>
      </c>
      <c r="E165" s="60">
        <v>37</v>
      </c>
      <c r="F165" s="61">
        <v>90</v>
      </c>
      <c r="G165" s="62">
        <v>2</v>
      </c>
      <c r="H165" s="63">
        <v>1</v>
      </c>
      <c r="I165" s="62">
        <v>2</v>
      </c>
      <c r="J165" s="63">
        <v>10</v>
      </c>
      <c r="K165" s="62">
        <v>2</v>
      </c>
      <c r="L165" s="63">
        <v>10</v>
      </c>
      <c r="M165" s="64">
        <v>2</v>
      </c>
      <c r="N165" s="65">
        <v>5</v>
      </c>
      <c r="O165" s="79">
        <v>319</v>
      </c>
      <c r="P165" s="81">
        <v>9.981226533166458</v>
      </c>
      <c r="Q165" s="66">
        <v>15.5</v>
      </c>
      <c r="R165" s="66">
        <v>4.5</v>
      </c>
      <c r="S165" s="84">
        <v>69.75</v>
      </c>
      <c r="T165" s="88">
        <v>1.6012396694214876E-3</v>
      </c>
      <c r="U165" s="66">
        <v>425</v>
      </c>
      <c r="V165" s="91">
        <v>59.91189427312775</v>
      </c>
      <c r="W165" s="66">
        <v>6477</v>
      </c>
      <c r="X165" s="94">
        <v>165.23655913978496</v>
      </c>
      <c r="IK165" s="4"/>
      <c r="IL165" s="4"/>
    </row>
    <row r="166" spans="1:246" ht="13.15" customHeight="1" x14ac:dyDescent="0.2">
      <c r="A166" s="58" t="s">
        <v>51</v>
      </c>
      <c r="B166" s="59" t="s">
        <v>52</v>
      </c>
      <c r="C166" s="59" t="s">
        <v>15</v>
      </c>
      <c r="D166" s="59" t="s">
        <v>18</v>
      </c>
      <c r="E166" s="60">
        <v>92</v>
      </c>
      <c r="F166" s="61">
        <v>90</v>
      </c>
      <c r="G166" s="62">
        <v>2</v>
      </c>
      <c r="H166" s="63">
        <v>1</v>
      </c>
      <c r="I166" s="62">
        <v>2</v>
      </c>
      <c r="J166" s="63">
        <v>10</v>
      </c>
      <c r="K166" s="62">
        <v>2</v>
      </c>
      <c r="L166" s="63">
        <v>10</v>
      </c>
      <c r="M166" s="64">
        <v>2</v>
      </c>
      <c r="N166" s="65">
        <v>10</v>
      </c>
      <c r="O166" s="79">
        <v>351.5</v>
      </c>
      <c r="P166" s="81">
        <v>10.998122653316646</v>
      </c>
      <c r="Q166" s="66">
        <v>15.3</v>
      </c>
      <c r="R166" s="66">
        <v>4.5</v>
      </c>
      <c r="S166" s="84">
        <v>68.850000000000009</v>
      </c>
      <c r="T166" s="88">
        <v>1.5805785123966943E-3</v>
      </c>
      <c r="U166" s="66">
        <v>428</v>
      </c>
      <c r="V166" s="91">
        <v>60.334801762114537</v>
      </c>
      <c r="W166" s="66">
        <v>6355</v>
      </c>
      <c r="X166" s="94">
        <v>163.09221421348047</v>
      </c>
      <c r="IK166" s="4"/>
      <c r="IL166" s="4"/>
    </row>
    <row r="167" spans="1:246" ht="13.15" customHeight="1" x14ac:dyDescent="0.2">
      <c r="A167" s="58" t="s">
        <v>51</v>
      </c>
      <c r="B167" s="59" t="s">
        <v>52</v>
      </c>
      <c r="C167" s="59" t="s">
        <v>15</v>
      </c>
      <c r="D167" s="59" t="s">
        <v>20</v>
      </c>
      <c r="E167" s="60">
        <v>104</v>
      </c>
      <c r="F167" s="61">
        <v>90</v>
      </c>
      <c r="G167" s="62">
        <v>2</v>
      </c>
      <c r="H167" s="63">
        <v>1</v>
      </c>
      <c r="I167" s="62">
        <v>2</v>
      </c>
      <c r="J167" s="63">
        <v>5</v>
      </c>
      <c r="K167" s="62">
        <v>2</v>
      </c>
      <c r="L167" s="63">
        <v>2</v>
      </c>
      <c r="M167" s="64">
        <v>2</v>
      </c>
      <c r="N167" s="65">
        <v>2</v>
      </c>
      <c r="O167" s="79">
        <v>117.5</v>
      </c>
      <c r="P167" s="81">
        <v>3.6764705882352944</v>
      </c>
      <c r="Q167" s="66">
        <v>15.2</v>
      </c>
      <c r="R167" s="66">
        <v>4.5</v>
      </c>
      <c r="S167" s="84">
        <v>68.399999999999991</v>
      </c>
      <c r="T167" s="88">
        <v>1.5702479338842972E-3</v>
      </c>
      <c r="U167" s="66">
        <v>429</v>
      </c>
      <c r="V167" s="91">
        <v>60.475770925110133</v>
      </c>
      <c r="W167" s="66">
        <v>5602</v>
      </c>
      <c r="X167" s="94">
        <v>144.3760308891888</v>
      </c>
      <c r="IK167" s="4"/>
      <c r="IL167" s="4"/>
    </row>
    <row r="168" spans="1:246" ht="13.15" customHeight="1" x14ac:dyDescent="0.2">
      <c r="A168" s="58" t="s">
        <v>51</v>
      </c>
      <c r="B168" s="59" t="s">
        <v>52</v>
      </c>
      <c r="C168" s="59" t="s">
        <v>15</v>
      </c>
      <c r="D168" s="59" t="s">
        <v>22</v>
      </c>
      <c r="E168" s="60">
        <v>185</v>
      </c>
      <c r="F168" s="61">
        <v>85</v>
      </c>
      <c r="G168" s="62">
        <v>2</v>
      </c>
      <c r="H168" s="63">
        <v>1</v>
      </c>
      <c r="I168" s="62">
        <v>2</v>
      </c>
      <c r="J168" s="63">
        <v>5</v>
      </c>
      <c r="K168" s="62">
        <v>2</v>
      </c>
      <c r="L168" s="63">
        <v>5</v>
      </c>
      <c r="M168" s="64">
        <v>2</v>
      </c>
      <c r="N168" s="65">
        <v>2</v>
      </c>
      <c r="O168" s="60">
        <v>159.5</v>
      </c>
      <c r="P168" s="81">
        <v>4.990613266583229</v>
      </c>
      <c r="Q168" s="66">
        <v>14.9</v>
      </c>
      <c r="R168" s="66">
        <v>4.5</v>
      </c>
      <c r="S168" s="84">
        <v>67.05</v>
      </c>
      <c r="T168" s="88">
        <v>1.5392561983471073E-3</v>
      </c>
      <c r="U168" s="66">
        <v>423</v>
      </c>
      <c r="V168" s="91">
        <v>59.629955947136565</v>
      </c>
      <c r="W168" s="66">
        <v>5063</v>
      </c>
      <c r="X168" s="94">
        <v>142.94130713354409</v>
      </c>
      <c r="IK168" s="4"/>
      <c r="IL168" s="4"/>
    </row>
    <row r="169" spans="1:246" ht="13.15" customHeight="1" x14ac:dyDescent="0.2">
      <c r="A169" s="58" t="s">
        <v>51</v>
      </c>
      <c r="B169" s="59" t="s">
        <v>52</v>
      </c>
      <c r="C169" s="59" t="s">
        <v>16</v>
      </c>
      <c r="D169" s="59" t="s">
        <v>14</v>
      </c>
      <c r="E169" s="60">
        <v>38</v>
      </c>
      <c r="F169" s="61">
        <v>90</v>
      </c>
      <c r="G169" s="62">
        <v>2</v>
      </c>
      <c r="H169" s="63">
        <v>1</v>
      </c>
      <c r="I169" s="62">
        <v>2</v>
      </c>
      <c r="J169" s="63">
        <v>5</v>
      </c>
      <c r="K169" s="62">
        <v>2</v>
      </c>
      <c r="L169" s="63">
        <v>5</v>
      </c>
      <c r="M169" s="64">
        <v>2</v>
      </c>
      <c r="N169" s="65">
        <v>5</v>
      </c>
      <c r="O169" s="79">
        <v>179</v>
      </c>
      <c r="P169" s="81">
        <v>5.6007509386733423</v>
      </c>
      <c r="Q169" s="66">
        <v>14.7</v>
      </c>
      <c r="R169" s="66">
        <v>4.5</v>
      </c>
      <c r="S169" s="84">
        <v>66.149999999999991</v>
      </c>
      <c r="T169" s="88">
        <v>1.5185950413223138E-3</v>
      </c>
      <c r="U169" s="66">
        <v>428</v>
      </c>
      <c r="V169" s="91">
        <v>60.334801762114537</v>
      </c>
      <c r="W169" s="66">
        <v>6455</v>
      </c>
      <c r="X169" s="94">
        <v>172.42014926427478</v>
      </c>
      <c r="IK169" s="4"/>
      <c r="IL169" s="4"/>
    </row>
    <row r="170" spans="1:246" ht="13.15" customHeight="1" x14ac:dyDescent="0.2">
      <c r="A170" s="58" t="s">
        <v>51</v>
      </c>
      <c r="B170" s="59" t="s">
        <v>52</v>
      </c>
      <c r="C170" s="59" t="s">
        <v>16</v>
      </c>
      <c r="D170" s="59" t="s">
        <v>18</v>
      </c>
      <c r="E170" s="60">
        <v>91</v>
      </c>
      <c r="F170" s="61">
        <v>98</v>
      </c>
      <c r="G170" s="62">
        <v>2</v>
      </c>
      <c r="H170" s="63">
        <v>1</v>
      </c>
      <c r="I170" s="62">
        <v>2</v>
      </c>
      <c r="J170" s="63">
        <v>5</v>
      </c>
      <c r="K170" s="62">
        <v>2</v>
      </c>
      <c r="L170" s="63">
        <v>2</v>
      </c>
      <c r="M170" s="64">
        <v>2</v>
      </c>
      <c r="N170" s="65">
        <v>2</v>
      </c>
      <c r="O170" s="79">
        <v>117.5</v>
      </c>
      <c r="P170" s="81">
        <v>3.6764705882352944</v>
      </c>
      <c r="Q170" s="66">
        <v>15.2</v>
      </c>
      <c r="R170" s="66">
        <v>4.5</v>
      </c>
      <c r="S170" s="84">
        <v>68.399999999999991</v>
      </c>
      <c r="T170" s="88">
        <v>1.5702479338842972E-3</v>
      </c>
      <c r="U170" s="66">
        <v>429</v>
      </c>
      <c r="V170" s="91">
        <v>60.475770925110133</v>
      </c>
      <c r="W170" s="66">
        <v>6510</v>
      </c>
      <c r="X170" s="94">
        <v>154.08111625216893</v>
      </c>
      <c r="IK170" s="4"/>
      <c r="IL170" s="4"/>
    </row>
    <row r="171" spans="1:246" ht="13.15" customHeight="1" x14ac:dyDescent="0.2">
      <c r="A171" s="58" t="s">
        <v>51</v>
      </c>
      <c r="B171" s="59" t="s">
        <v>52</v>
      </c>
      <c r="C171" s="59" t="s">
        <v>16</v>
      </c>
      <c r="D171" s="59" t="s">
        <v>20</v>
      </c>
      <c r="E171" s="60">
        <v>103</v>
      </c>
      <c r="F171" s="61">
        <v>95</v>
      </c>
      <c r="G171" s="62">
        <v>2</v>
      </c>
      <c r="H171" s="63">
        <v>1</v>
      </c>
      <c r="I171" s="62">
        <v>2</v>
      </c>
      <c r="J171" s="63">
        <v>5</v>
      </c>
      <c r="K171" s="62">
        <v>2</v>
      </c>
      <c r="L171" s="63">
        <v>5</v>
      </c>
      <c r="M171" s="64">
        <v>2</v>
      </c>
      <c r="N171" s="65">
        <v>2</v>
      </c>
      <c r="O171" s="79">
        <v>159.5</v>
      </c>
      <c r="P171" s="81">
        <v>4.990613266583229</v>
      </c>
      <c r="Q171" s="66">
        <v>14.5</v>
      </c>
      <c r="R171" s="66">
        <v>4.5</v>
      </c>
      <c r="S171" s="84">
        <v>65.25</v>
      </c>
      <c r="T171" s="88">
        <v>1.4979338842975207E-3</v>
      </c>
      <c r="U171" s="66">
        <v>432</v>
      </c>
      <c r="V171" s="91">
        <v>60.898678414096914</v>
      </c>
      <c r="W171" s="66">
        <v>5901</v>
      </c>
      <c r="X171" s="94">
        <v>149.98424581568867</v>
      </c>
      <c r="IK171" s="4"/>
      <c r="IL171" s="4"/>
    </row>
    <row r="172" spans="1:246" ht="13.15" customHeight="1" x14ac:dyDescent="0.2">
      <c r="A172" s="58" t="s">
        <v>51</v>
      </c>
      <c r="B172" s="59" t="s">
        <v>52</v>
      </c>
      <c r="C172" s="59" t="s">
        <v>16</v>
      </c>
      <c r="D172" s="59" t="s">
        <v>22</v>
      </c>
      <c r="E172" s="60">
        <v>186</v>
      </c>
      <c r="F172" s="61">
        <v>85</v>
      </c>
      <c r="G172" s="62">
        <v>2</v>
      </c>
      <c r="H172" s="63">
        <v>1</v>
      </c>
      <c r="I172" s="62">
        <v>2</v>
      </c>
      <c r="J172" s="63">
        <v>5</v>
      </c>
      <c r="K172" s="62">
        <v>2</v>
      </c>
      <c r="L172" s="63">
        <v>1</v>
      </c>
      <c r="M172" s="64">
        <v>2</v>
      </c>
      <c r="N172" s="65">
        <v>1</v>
      </c>
      <c r="O172" s="60">
        <v>97</v>
      </c>
      <c r="P172" s="81">
        <v>3.0350438047559449</v>
      </c>
      <c r="Q172" s="66">
        <v>14.9</v>
      </c>
      <c r="R172" s="66">
        <v>4.5</v>
      </c>
      <c r="S172" s="84">
        <v>67.05</v>
      </c>
      <c r="T172" s="88">
        <v>1.5392561983471073E-3</v>
      </c>
      <c r="U172" s="66">
        <v>414</v>
      </c>
      <c r="V172" s="91">
        <v>58.36123348017621</v>
      </c>
      <c r="W172" s="66">
        <v>5116</v>
      </c>
      <c r="X172" s="94">
        <v>147.57757981122612</v>
      </c>
      <c r="IK172" s="4"/>
      <c r="IL172" s="4"/>
    </row>
    <row r="173" spans="1:246" ht="13.15" customHeight="1" x14ac:dyDescent="0.2">
      <c r="A173" s="58" t="s">
        <v>53</v>
      </c>
      <c r="B173" s="59" t="s">
        <v>54</v>
      </c>
      <c r="C173" s="59" t="s">
        <v>15</v>
      </c>
      <c r="D173" s="59" t="s">
        <v>14</v>
      </c>
      <c r="E173" s="60">
        <v>40</v>
      </c>
      <c r="F173" s="61">
        <v>90</v>
      </c>
      <c r="G173" s="62">
        <v>2</v>
      </c>
      <c r="H173" s="63">
        <v>1</v>
      </c>
      <c r="I173" s="62">
        <v>2</v>
      </c>
      <c r="J173" s="63">
        <v>5</v>
      </c>
      <c r="K173" s="62">
        <v>2</v>
      </c>
      <c r="L173" s="63">
        <v>5</v>
      </c>
      <c r="M173" s="64">
        <v>2</v>
      </c>
      <c r="N173" s="65">
        <v>10</v>
      </c>
      <c r="O173" s="79">
        <v>211.5</v>
      </c>
      <c r="P173" s="81">
        <v>6.6176470588235299</v>
      </c>
      <c r="Q173" s="66">
        <v>15.3</v>
      </c>
      <c r="R173" s="66">
        <v>4.5</v>
      </c>
      <c r="S173" s="84">
        <v>68.850000000000009</v>
      </c>
      <c r="T173" s="88">
        <v>1.5805785123966943E-3</v>
      </c>
      <c r="U173" s="66">
        <v>433</v>
      </c>
      <c r="V173" s="91">
        <v>61.039647577092509</v>
      </c>
      <c r="W173" s="66">
        <v>5552</v>
      </c>
      <c r="X173" s="94">
        <v>140.8390231466806</v>
      </c>
      <c r="IK173" s="4"/>
      <c r="IL173" s="4"/>
    </row>
    <row r="174" spans="1:246" ht="13.15" customHeight="1" x14ac:dyDescent="0.2">
      <c r="A174" s="58" t="s">
        <v>53</v>
      </c>
      <c r="B174" s="59" t="s">
        <v>54</v>
      </c>
      <c r="C174" s="59" t="s">
        <v>15</v>
      </c>
      <c r="D174" s="59" t="s">
        <v>18</v>
      </c>
      <c r="E174" s="60">
        <v>93</v>
      </c>
      <c r="F174" s="61">
        <v>90</v>
      </c>
      <c r="G174" s="62">
        <v>2</v>
      </c>
      <c r="H174" s="63">
        <v>1</v>
      </c>
      <c r="I174" s="62">
        <v>2</v>
      </c>
      <c r="J174" s="63">
        <v>2</v>
      </c>
      <c r="K174" s="62">
        <v>2</v>
      </c>
      <c r="L174" s="63">
        <v>5</v>
      </c>
      <c r="M174" s="64">
        <v>2</v>
      </c>
      <c r="N174" s="65">
        <v>5</v>
      </c>
      <c r="O174" s="79">
        <v>137</v>
      </c>
      <c r="P174" s="81">
        <v>4.2866082603254068</v>
      </c>
      <c r="Q174" s="66">
        <v>15.3</v>
      </c>
      <c r="R174" s="66">
        <v>4.5</v>
      </c>
      <c r="S174" s="84">
        <v>68.850000000000009</v>
      </c>
      <c r="T174" s="88">
        <v>1.5805785123966943E-3</v>
      </c>
      <c r="U174" s="66">
        <v>437</v>
      </c>
      <c r="V174" s="91">
        <v>61.603524229074893</v>
      </c>
      <c r="W174" s="66">
        <v>6457</v>
      </c>
      <c r="X174" s="94">
        <v>162.29711225112129</v>
      </c>
      <c r="IK174" s="4"/>
      <c r="IL174" s="4"/>
    </row>
    <row r="175" spans="1:246" ht="13.15" customHeight="1" x14ac:dyDescent="0.2">
      <c r="A175" s="58" t="s">
        <v>53</v>
      </c>
      <c r="B175" s="59" t="s">
        <v>54</v>
      </c>
      <c r="C175" s="59" t="s">
        <v>15</v>
      </c>
      <c r="D175" s="59" t="s">
        <v>20</v>
      </c>
      <c r="E175" s="60">
        <v>105</v>
      </c>
      <c r="F175" s="61">
        <v>98</v>
      </c>
      <c r="G175" s="62">
        <v>2</v>
      </c>
      <c r="H175" s="63">
        <v>1</v>
      </c>
      <c r="I175" s="62">
        <v>2</v>
      </c>
      <c r="J175" s="63">
        <v>5</v>
      </c>
      <c r="K175" s="62">
        <v>2</v>
      </c>
      <c r="L175" s="63">
        <v>5</v>
      </c>
      <c r="M175" s="64">
        <v>2</v>
      </c>
      <c r="N175" s="65">
        <v>5</v>
      </c>
      <c r="O175" s="79">
        <v>179</v>
      </c>
      <c r="P175" s="81">
        <v>5.6007509386733423</v>
      </c>
      <c r="Q175" s="66">
        <v>15.6</v>
      </c>
      <c r="R175" s="66">
        <v>4.5</v>
      </c>
      <c r="S175" s="84">
        <v>70.2</v>
      </c>
      <c r="T175" s="88">
        <v>1.6115702479338845E-3</v>
      </c>
      <c r="U175" s="66">
        <v>434</v>
      </c>
      <c r="V175" s="91">
        <v>61.180616740088105</v>
      </c>
      <c r="W175" s="66">
        <v>6167</v>
      </c>
      <c r="X175" s="94">
        <v>140.58174448439425</v>
      </c>
      <c r="IK175" s="4"/>
      <c r="IL175" s="4"/>
    </row>
    <row r="176" spans="1:246" ht="13.15" customHeight="1" x14ac:dyDescent="0.2">
      <c r="A176" s="58" t="s">
        <v>53</v>
      </c>
      <c r="B176" s="59" t="s">
        <v>54</v>
      </c>
      <c r="C176" s="59" t="s">
        <v>15</v>
      </c>
      <c r="D176" s="59" t="s">
        <v>22</v>
      </c>
      <c r="E176" s="60">
        <v>169</v>
      </c>
      <c r="F176" s="61">
        <v>80</v>
      </c>
      <c r="G176" s="62">
        <v>2</v>
      </c>
      <c r="H176" s="63">
        <v>1</v>
      </c>
      <c r="I176" s="62">
        <v>2</v>
      </c>
      <c r="J176" s="63">
        <v>5</v>
      </c>
      <c r="K176" s="62">
        <v>2</v>
      </c>
      <c r="L176" s="63">
        <v>5</v>
      </c>
      <c r="M176" s="64">
        <v>2</v>
      </c>
      <c r="N176" s="65">
        <v>10</v>
      </c>
      <c r="O176" s="60">
        <v>211.5</v>
      </c>
      <c r="P176" s="81">
        <v>6.6176470588235299</v>
      </c>
      <c r="Q176" s="66">
        <v>15.4</v>
      </c>
      <c r="R176" s="66">
        <v>4.5</v>
      </c>
      <c r="S176" s="84">
        <v>69.3</v>
      </c>
      <c r="T176" s="88">
        <v>1.5909090909090907E-3</v>
      </c>
      <c r="U176" s="66">
        <v>435</v>
      </c>
      <c r="V176" s="91">
        <v>61.321585903083701</v>
      </c>
      <c r="W176" s="66">
        <v>4644</v>
      </c>
      <c r="X176" s="94">
        <v>131.0652709359606</v>
      </c>
      <c r="IK176" s="4"/>
      <c r="IL176" s="4"/>
    </row>
    <row r="177" spans="1:246" ht="13.15" customHeight="1" x14ac:dyDescent="0.2">
      <c r="A177" s="58" t="s">
        <v>53</v>
      </c>
      <c r="B177" s="59" t="s">
        <v>54</v>
      </c>
      <c r="C177" s="59" t="s">
        <v>16</v>
      </c>
      <c r="D177" s="59" t="s">
        <v>14</v>
      </c>
      <c r="E177" s="60">
        <v>39</v>
      </c>
      <c r="F177" s="61">
        <v>95</v>
      </c>
      <c r="G177" s="62">
        <v>2</v>
      </c>
      <c r="H177" s="63">
        <v>1</v>
      </c>
      <c r="I177" s="62">
        <v>2</v>
      </c>
      <c r="J177" s="63">
        <v>5</v>
      </c>
      <c r="K177" s="62">
        <v>2</v>
      </c>
      <c r="L177" s="63">
        <v>5</v>
      </c>
      <c r="M177" s="64">
        <v>2</v>
      </c>
      <c r="N177" s="65">
        <v>10</v>
      </c>
      <c r="O177" s="79">
        <v>211.5</v>
      </c>
      <c r="P177" s="81">
        <v>6.6176470588235299</v>
      </c>
      <c r="Q177" s="66">
        <v>16.3</v>
      </c>
      <c r="R177" s="66">
        <v>4.5</v>
      </c>
      <c r="S177" s="84">
        <v>73.350000000000009</v>
      </c>
      <c r="T177" s="88">
        <v>1.6838842975206614E-3</v>
      </c>
      <c r="U177" s="66">
        <v>433</v>
      </c>
      <c r="V177" s="91">
        <v>61.039647577092509</v>
      </c>
      <c r="W177" s="66">
        <v>6337</v>
      </c>
      <c r="X177" s="94">
        <v>142.94862569080857</v>
      </c>
      <c r="IK177" s="4"/>
      <c r="IL177" s="4"/>
    </row>
    <row r="178" spans="1:246" ht="13.15" customHeight="1" x14ac:dyDescent="0.2">
      <c r="A178" s="58" t="s">
        <v>53</v>
      </c>
      <c r="B178" s="59" t="s">
        <v>54</v>
      </c>
      <c r="C178" s="59" t="s">
        <v>16</v>
      </c>
      <c r="D178" s="59" t="s">
        <v>18</v>
      </c>
      <c r="E178" s="60">
        <v>94</v>
      </c>
      <c r="F178" s="61">
        <v>98</v>
      </c>
      <c r="G178" s="62">
        <v>2</v>
      </c>
      <c r="H178" s="63">
        <v>1</v>
      </c>
      <c r="I178" s="62">
        <v>2</v>
      </c>
      <c r="J178" s="63">
        <v>2</v>
      </c>
      <c r="K178" s="62">
        <v>2</v>
      </c>
      <c r="L178" s="63">
        <v>2</v>
      </c>
      <c r="M178" s="64">
        <v>2</v>
      </c>
      <c r="N178" s="65">
        <v>2</v>
      </c>
      <c r="O178" s="79">
        <v>75.5</v>
      </c>
      <c r="P178" s="81">
        <v>2.3623279098873589</v>
      </c>
      <c r="Q178" s="66">
        <v>14.7</v>
      </c>
      <c r="R178" s="66">
        <v>4.5</v>
      </c>
      <c r="S178" s="84">
        <v>66.149999999999991</v>
      </c>
      <c r="T178" s="88">
        <v>1.5185950413223138E-3</v>
      </c>
      <c r="U178" s="66">
        <v>439</v>
      </c>
      <c r="V178" s="91">
        <v>61.885462555066077</v>
      </c>
      <c r="W178" s="66">
        <v>6185</v>
      </c>
      <c r="X178" s="94">
        <v>147.92008802963335</v>
      </c>
      <c r="IK178" s="4"/>
      <c r="IL178" s="4"/>
    </row>
    <row r="179" spans="1:246" ht="13.15" customHeight="1" x14ac:dyDescent="0.2">
      <c r="A179" s="58" t="s">
        <v>53</v>
      </c>
      <c r="B179" s="59" t="s">
        <v>54</v>
      </c>
      <c r="C179" s="59" t="s">
        <v>16</v>
      </c>
      <c r="D179" s="59" t="s">
        <v>20</v>
      </c>
      <c r="E179" s="60">
        <v>106</v>
      </c>
      <c r="F179" s="61">
        <v>95</v>
      </c>
      <c r="G179" s="62">
        <v>2</v>
      </c>
      <c r="H179" s="63">
        <v>1</v>
      </c>
      <c r="I179" s="62">
        <v>2</v>
      </c>
      <c r="J179" s="63">
        <v>2</v>
      </c>
      <c r="K179" s="62">
        <v>2</v>
      </c>
      <c r="L179" s="63">
        <v>2</v>
      </c>
      <c r="M179" s="64">
        <v>2</v>
      </c>
      <c r="N179" s="65">
        <v>5</v>
      </c>
      <c r="O179" s="79">
        <v>95</v>
      </c>
      <c r="P179" s="81">
        <v>2.9724655819774721</v>
      </c>
      <c r="Q179" s="66">
        <v>16.5</v>
      </c>
      <c r="R179" s="66">
        <v>4.5</v>
      </c>
      <c r="S179" s="84">
        <v>74.25</v>
      </c>
      <c r="T179" s="88">
        <v>1.7045454545454545E-3</v>
      </c>
      <c r="U179" s="66">
        <v>433</v>
      </c>
      <c r="V179" s="91">
        <v>61.039647577092509</v>
      </c>
      <c r="W179" s="66">
        <v>6414</v>
      </c>
      <c r="X179" s="94">
        <v>142.93180989425068</v>
      </c>
      <c r="IK179" s="4"/>
      <c r="IL179" s="4"/>
    </row>
    <row r="180" spans="1:246" ht="13.15" customHeight="1" x14ac:dyDescent="0.2">
      <c r="A180" s="58" t="s">
        <v>53</v>
      </c>
      <c r="B180" s="59" t="s">
        <v>54</v>
      </c>
      <c r="C180" s="59" t="s">
        <v>16</v>
      </c>
      <c r="D180" s="59" t="s">
        <v>22</v>
      </c>
      <c r="E180" s="60">
        <v>170</v>
      </c>
      <c r="F180" s="61">
        <v>70</v>
      </c>
      <c r="G180" s="62">
        <v>2</v>
      </c>
      <c r="H180" s="63">
        <v>1</v>
      </c>
      <c r="I180" s="62">
        <v>2</v>
      </c>
      <c r="J180" s="63">
        <v>1</v>
      </c>
      <c r="K180" s="62">
        <v>2</v>
      </c>
      <c r="L180" s="63">
        <v>5</v>
      </c>
      <c r="M180" s="64">
        <v>2</v>
      </c>
      <c r="N180" s="65">
        <v>5</v>
      </c>
      <c r="O180" s="60">
        <v>123</v>
      </c>
      <c r="P180" s="81">
        <v>3.8485607008760949</v>
      </c>
      <c r="Q180" s="66">
        <v>15.8</v>
      </c>
      <c r="R180" s="66">
        <v>4.5</v>
      </c>
      <c r="S180" s="84">
        <v>71.100000000000009</v>
      </c>
      <c r="T180" s="88">
        <v>1.632231404958678E-3</v>
      </c>
      <c r="U180" s="66">
        <v>435</v>
      </c>
      <c r="V180" s="91">
        <v>61.321585903083701</v>
      </c>
      <c r="W180" s="66">
        <v>4711</v>
      </c>
      <c r="X180" s="94">
        <v>148.10308453368251</v>
      </c>
      <c r="IK180" s="4"/>
      <c r="IL180" s="4"/>
    </row>
    <row r="181" spans="1:246" ht="13.15" customHeight="1" x14ac:dyDescent="0.2">
      <c r="A181" s="58" t="s">
        <v>55</v>
      </c>
      <c r="B181" s="59" t="s">
        <v>56</v>
      </c>
      <c r="C181" s="59" t="s">
        <v>15</v>
      </c>
      <c r="D181" s="59" t="s">
        <v>14</v>
      </c>
      <c r="E181" s="60">
        <v>41</v>
      </c>
      <c r="F181" s="61">
        <v>95</v>
      </c>
      <c r="G181" s="62">
        <v>8</v>
      </c>
      <c r="H181" s="63">
        <v>1</v>
      </c>
      <c r="I181" s="62">
        <v>3</v>
      </c>
      <c r="J181" s="63">
        <v>10</v>
      </c>
      <c r="K181" s="62">
        <v>2</v>
      </c>
      <c r="L181" s="63">
        <v>10</v>
      </c>
      <c r="M181" s="64">
        <v>2</v>
      </c>
      <c r="N181" s="65">
        <v>10</v>
      </c>
      <c r="O181" s="79">
        <v>351.5</v>
      </c>
      <c r="P181" s="81">
        <v>10.998122653316646</v>
      </c>
      <c r="Q181" s="66">
        <v>15.4</v>
      </c>
      <c r="R181" s="66">
        <v>4.5</v>
      </c>
      <c r="S181" s="84">
        <v>69.3</v>
      </c>
      <c r="T181" s="88">
        <v>1.5909090909090907E-3</v>
      </c>
      <c r="U181" s="66">
        <v>428</v>
      </c>
      <c r="V181" s="91">
        <v>60.334801762114537</v>
      </c>
      <c r="W181" s="66">
        <v>6028</v>
      </c>
      <c r="X181" s="94">
        <v>145.60642259855246</v>
      </c>
      <c r="IK181" s="4"/>
      <c r="IL181" s="4"/>
    </row>
    <row r="182" spans="1:246" ht="13.15" customHeight="1" x14ac:dyDescent="0.2">
      <c r="A182" s="58" t="s">
        <v>55</v>
      </c>
      <c r="B182" s="59" t="s">
        <v>56</v>
      </c>
      <c r="C182" s="59" t="s">
        <v>15</v>
      </c>
      <c r="D182" s="59" t="s">
        <v>18</v>
      </c>
      <c r="E182" s="60">
        <v>68</v>
      </c>
      <c r="F182" s="61">
        <v>98</v>
      </c>
      <c r="G182" s="62">
        <v>2</v>
      </c>
      <c r="H182" s="63">
        <v>1</v>
      </c>
      <c r="I182" s="62">
        <v>2</v>
      </c>
      <c r="J182" s="63">
        <v>5</v>
      </c>
      <c r="K182" s="62">
        <v>2</v>
      </c>
      <c r="L182" s="63">
        <v>10</v>
      </c>
      <c r="M182" s="64">
        <v>2</v>
      </c>
      <c r="N182" s="65">
        <v>10</v>
      </c>
      <c r="O182" s="79">
        <v>281.5</v>
      </c>
      <c r="P182" s="81">
        <v>8.8078848560700873</v>
      </c>
      <c r="Q182" s="66">
        <v>14.8</v>
      </c>
      <c r="R182" s="66">
        <v>4.5</v>
      </c>
      <c r="S182" s="84">
        <v>66.600000000000009</v>
      </c>
      <c r="T182" s="88">
        <v>1.5289256198347109E-3</v>
      </c>
      <c r="U182" s="66">
        <v>431</v>
      </c>
      <c r="V182" s="91">
        <v>60.757709251101325</v>
      </c>
      <c r="W182" s="66">
        <v>6574</v>
      </c>
      <c r="X182" s="94">
        <v>159.05964975819134</v>
      </c>
      <c r="IK182" s="4"/>
      <c r="IL182" s="4"/>
    </row>
    <row r="183" spans="1:246" ht="13.15" customHeight="1" x14ac:dyDescent="0.2">
      <c r="A183" s="58" t="s">
        <v>55</v>
      </c>
      <c r="B183" s="59" t="s">
        <v>56</v>
      </c>
      <c r="C183" s="59" t="s">
        <v>15</v>
      </c>
      <c r="D183" s="59" t="s">
        <v>20</v>
      </c>
      <c r="E183" s="60">
        <v>109</v>
      </c>
      <c r="F183" s="61">
        <v>95</v>
      </c>
      <c r="G183" s="62">
        <v>2</v>
      </c>
      <c r="H183" s="63">
        <v>1</v>
      </c>
      <c r="I183" s="62">
        <v>3</v>
      </c>
      <c r="J183" s="63">
        <v>10</v>
      </c>
      <c r="K183" s="62">
        <v>2</v>
      </c>
      <c r="L183" s="63">
        <v>10</v>
      </c>
      <c r="M183" s="64">
        <v>2</v>
      </c>
      <c r="N183" s="65">
        <v>15</v>
      </c>
      <c r="O183" s="79">
        <v>384</v>
      </c>
      <c r="P183" s="81">
        <v>12.015018773466833</v>
      </c>
      <c r="Q183" s="66">
        <v>16.399999999999999</v>
      </c>
      <c r="R183" s="66">
        <v>4.5</v>
      </c>
      <c r="S183" s="84">
        <v>73.8</v>
      </c>
      <c r="T183" s="88">
        <v>1.6942148760330578E-3</v>
      </c>
      <c r="U183" s="66">
        <v>430</v>
      </c>
      <c r="V183" s="91">
        <v>60.616740088105729</v>
      </c>
      <c r="W183" s="66">
        <v>6623</v>
      </c>
      <c r="X183" s="94">
        <v>149.52514404275007</v>
      </c>
      <c r="IK183" s="4"/>
      <c r="IL183" s="4"/>
    </row>
    <row r="184" spans="1:246" ht="13.15" customHeight="1" x14ac:dyDescent="0.2">
      <c r="A184" s="58" t="s">
        <v>55</v>
      </c>
      <c r="B184" s="59" t="s">
        <v>56</v>
      </c>
      <c r="C184" s="59" t="s">
        <v>15</v>
      </c>
      <c r="D184" s="59" t="s">
        <v>22</v>
      </c>
      <c r="E184" s="60">
        <v>164</v>
      </c>
      <c r="F184" s="61">
        <v>85</v>
      </c>
      <c r="G184" s="62">
        <v>8</v>
      </c>
      <c r="H184" s="63">
        <v>1</v>
      </c>
      <c r="I184" s="62">
        <v>3</v>
      </c>
      <c r="J184" s="63">
        <v>10</v>
      </c>
      <c r="K184" s="62">
        <v>2</v>
      </c>
      <c r="L184" s="63">
        <v>20</v>
      </c>
      <c r="M184" s="64">
        <v>2</v>
      </c>
      <c r="N184" s="65">
        <v>20</v>
      </c>
      <c r="O184" s="60">
        <v>556.5</v>
      </c>
      <c r="P184" s="81">
        <v>17.412390488110137</v>
      </c>
      <c r="Q184" s="66">
        <v>15.2</v>
      </c>
      <c r="R184" s="66">
        <v>4.5</v>
      </c>
      <c r="S184" s="84">
        <v>68.399999999999991</v>
      </c>
      <c r="T184" s="88">
        <v>1.5702479338842972E-3</v>
      </c>
      <c r="U184" s="66">
        <v>410</v>
      </c>
      <c r="V184" s="91">
        <v>57.797356828193834</v>
      </c>
      <c r="W184" s="66">
        <v>4578</v>
      </c>
      <c r="X184" s="94">
        <v>130.71481159858041</v>
      </c>
      <c r="IK184" s="4"/>
      <c r="IL184" s="4"/>
    </row>
    <row r="185" spans="1:246" ht="13.15" customHeight="1" x14ac:dyDescent="0.2">
      <c r="A185" s="58" t="s">
        <v>55</v>
      </c>
      <c r="B185" s="59" t="s">
        <v>56</v>
      </c>
      <c r="C185" s="59" t="s">
        <v>16</v>
      </c>
      <c r="D185" s="59" t="s">
        <v>14</v>
      </c>
      <c r="E185" s="60">
        <v>42</v>
      </c>
      <c r="F185" s="61">
        <v>95</v>
      </c>
      <c r="G185" s="62">
        <v>8</v>
      </c>
      <c r="H185" s="63">
        <v>1</v>
      </c>
      <c r="I185" s="62">
        <v>2</v>
      </c>
      <c r="J185" s="63">
        <v>5</v>
      </c>
      <c r="K185" s="62">
        <v>2</v>
      </c>
      <c r="L185" s="63">
        <v>5</v>
      </c>
      <c r="M185" s="64">
        <v>2</v>
      </c>
      <c r="N185" s="65">
        <v>5</v>
      </c>
      <c r="O185" s="79">
        <v>179</v>
      </c>
      <c r="P185" s="81">
        <v>5.6007509386733423</v>
      </c>
      <c r="Q185" s="66">
        <v>15.2</v>
      </c>
      <c r="R185" s="66">
        <v>4.5</v>
      </c>
      <c r="S185" s="84">
        <v>68.399999999999991</v>
      </c>
      <c r="T185" s="88">
        <v>1.5702479338842972E-3</v>
      </c>
      <c r="U185" s="66">
        <v>429</v>
      </c>
      <c r="V185" s="91">
        <v>60.475770925110133</v>
      </c>
      <c r="W185" s="66">
        <v>5649</v>
      </c>
      <c r="X185" s="94">
        <v>137.92483486043048</v>
      </c>
      <c r="IK185" s="4"/>
      <c r="IL185" s="4"/>
    </row>
    <row r="186" spans="1:246" ht="13.15" customHeight="1" x14ac:dyDescent="0.2">
      <c r="A186" s="58" t="s">
        <v>55</v>
      </c>
      <c r="B186" s="59" t="s">
        <v>56</v>
      </c>
      <c r="C186" s="59" t="s">
        <v>16</v>
      </c>
      <c r="D186" s="59" t="s">
        <v>18</v>
      </c>
      <c r="E186" s="60">
        <v>67</v>
      </c>
      <c r="F186" s="61">
        <v>98</v>
      </c>
      <c r="G186" s="62">
        <v>2</v>
      </c>
      <c r="H186" s="63">
        <v>1</v>
      </c>
      <c r="I186" s="62">
        <v>2</v>
      </c>
      <c r="J186" s="63">
        <v>5</v>
      </c>
      <c r="K186" s="62">
        <v>2</v>
      </c>
      <c r="L186" s="63">
        <v>2</v>
      </c>
      <c r="M186" s="64">
        <v>2</v>
      </c>
      <c r="N186" s="65">
        <v>2</v>
      </c>
      <c r="O186" s="79">
        <v>117.5</v>
      </c>
      <c r="P186" s="81">
        <v>3.6764705882352944</v>
      </c>
      <c r="Q186" s="66">
        <v>14.8</v>
      </c>
      <c r="R186" s="66">
        <v>4.5</v>
      </c>
      <c r="S186" s="84">
        <v>66.600000000000009</v>
      </c>
      <c r="T186" s="88">
        <v>1.5289256198347109E-3</v>
      </c>
      <c r="U186" s="66">
        <v>430</v>
      </c>
      <c r="V186" s="91">
        <v>60.616740088105729</v>
      </c>
      <c r="W186" s="66">
        <v>6366</v>
      </c>
      <c r="X186" s="94">
        <v>154.38523775317793</v>
      </c>
      <c r="IK186" s="4"/>
      <c r="IL186" s="4"/>
    </row>
    <row r="187" spans="1:246" ht="13.15" customHeight="1" x14ac:dyDescent="0.2">
      <c r="A187" s="58" t="s">
        <v>55</v>
      </c>
      <c r="B187" s="59" t="s">
        <v>56</v>
      </c>
      <c r="C187" s="59" t="s">
        <v>16</v>
      </c>
      <c r="D187" s="59" t="s">
        <v>20</v>
      </c>
      <c r="E187" s="60">
        <v>110</v>
      </c>
      <c r="F187" s="61">
        <v>98</v>
      </c>
      <c r="G187" s="62">
        <v>2</v>
      </c>
      <c r="H187" s="63">
        <v>1</v>
      </c>
      <c r="I187" s="62">
        <v>2</v>
      </c>
      <c r="J187" s="63">
        <v>5</v>
      </c>
      <c r="K187" s="62">
        <v>2</v>
      </c>
      <c r="L187" s="63">
        <v>2</v>
      </c>
      <c r="M187" s="64">
        <v>2</v>
      </c>
      <c r="N187" s="65">
        <v>5</v>
      </c>
      <c r="O187" s="79">
        <v>137</v>
      </c>
      <c r="P187" s="81">
        <v>4.2866082603254068</v>
      </c>
      <c r="Q187" s="66">
        <v>14.4</v>
      </c>
      <c r="R187" s="66">
        <v>4.5</v>
      </c>
      <c r="S187" s="84">
        <v>64.8</v>
      </c>
      <c r="T187" s="88">
        <v>1.4876033057851239E-3</v>
      </c>
      <c r="U187" s="66">
        <v>429</v>
      </c>
      <c r="V187" s="91">
        <v>60.475770925110133</v>
      </c>
      <c r="W187" s="66">
        <v>6449</v>
      </c>
      <c r="X187" s="94">
        <v>161.11719794755507</v>
      </c>
      <c r="IK187" s="4"/>
      <c r="IL187" s="4"/>
    </row>
    <row r="188" spans="1:246" ht="13.15" customHeight="1" x14ac:dyDescent="0.2">
      <c r="A188" s="58" t="s">
        <v>55</v>
      </c>
      <c r="B188" s="59" t="s">
        <v>56</v>
      </c>
      <c r="C188" s="59" t="s">
        <v>16</v>
      </c>
      <c r="D188" s="59" t="s">
        <v>22</v>
      </c>
      <c r="E188" s="60">
        <v>163</v>
      </c>
      <c r="F188" s="61">
        <v>85</v>
      </c>
      <c r="G188" s="62">
        <v>2</v>
      </c>
      <c r="H188" s="63">
        <v>1</v>
      </c>
      <c r="I188" s="62">
        <v>2</v>
      </c>
      <c r="J188" s="63">
        <v>5</v>
      </c>
      <c r="K188" s="62">
        <v>2</v>
      </c>
      <c r="L188" s="63">
        <v>5</v>
      </c>
      <c r="M188" s="64">
        <v>2</v>
      </c>
      <c r="N188" s="65">
        <v>5</v>
      </c>
      <c r="O188" s="60">
        <v>179</v>
      </c>
      <c r="P188" s="81">
        <v>5.6007509386733423</v>
      </c>
      <c r="Q188" s="66">
        <v>15.8</v>
      </c>
      <c r="R188" s="66">
        <v>4.5</v>
      </c>
      <c r="S188" s="84">
        <v>71.100000000000009</v>
      </c>
      <c r="T188" s="88">
        <v>1.632231404958678E-3</v>
      </c>
      <c r="U188" s="66">
        <v>412</v>
      </c>
      <c r="V188" s="91">
        <v>58.079295154185019</v>
      </c>
      <c r="W188" s="66">
        <v>4840</v>
      </c>
      <c r="X188" s="94">
        <v>132.30233718164664</v>
      </c>
      <c r="IK188" s="4"/>
      <c r="IL188" s="4"/>
    </row>
    <row r="189" spans="1:246" ht="13.15" customHeight="1" x14ac:dyDescent="0.2">
      <c r="A189" s="58" t="s">
        <v>57</v>
      </c>
      <c r="B189" s="59" t="s">
        <v>58</v>
      </c>
      <c r="C189" s="59" t="s">
        <v>15</v>
      </c>
      <c r="D189" s="59" t="s">
        <v>14</v>
      </c>
      <c r="E189" s="60">
        <v>44</v>
      </c>
      <c r="F189" s="61">
        <v>98</v>
      </c>
      <c r="G189" s="62">
        <v>2</v>
      </c>
      <c r="H189" s="63">
        <v>1</v>
      </c>
      <c r="I189" s="62">
        <v>5</v>
      </c>
      <c r="J189" s="63">
        <v>10</v>
      </c>
      <c r="K189" s="62">
        <v>5</v>
      </c>
      <c r="L189" s="63">
        <v>10</v>
      </c>
      <c r="M189" s="64">
        <v>3</v>
      </c>
      <c r="N189" s="65">
        <v>30</v>
      </c>
      <c r="O189" s="79">
        <v>481.5</v>
      </c>
      <c r="P189" s="81">
        <v>15.065707133917398</v>
      </c>
      <c r="Q189" s="66">
        <v>15.4</v>
      </c>
      <c r="R189" s="66">
        <v>4.5</v>
      </c>
      <c r="S189" s="84">
        <v>69.3</v>
      </c>
      <c r="T189" s="88">
        <v>1.5909090909090907E-3</v>
      </c>
      <c r="U189" s="66">
        <v>410</v>
      </c>
      <c r="V189" s="91">
        <v>57.797356828193834</v>
      </c>
      <c r="W189" s="66">
        <v>6106</v>
      </c>
      <c r="X189" s="94">
        <v>149.25247102325253</v>
      </c>
      <c r="IK189" s="4"/>
      <c r="IL189" s="4"/>
    </row>
    <row r="190" spans="1:246" ht="13.15" customHeight="1" x14ac:dyDescent="0.2">
      <c r="A190" s="58" t="s">
        <v>57</v>
      </c>
      <c r="B190" s="59" t="s">
        <v>58</v>
      </c>
      <c r="C190" s="59" t="s">
        <v>15</v>
      </c>
      <c r="D190" s="59" t="s">
        <v>18</v>
      </c>
      <c r="E190" s="60">
        <v>57</v>
      </c>
      <c r="F190" s="61">
        <v>90</v>
      </c>
      <c r="G190" s="62">
        <v>2</v>
      </c>
      <c r="H190" s="63">
        <v>1</v>
      </c>
      <c r="I190" s="62">
        <v>2</v>
      </c>
      <c r="J190" s="63">
        <v>5</v>
      </c>
      <c r="K190" s="62">
        <v>3</v>
      </c>
      <c r="L190" s="63">
        <v>20</v>
      </c>
      <c r="M190" s="64">
        <v>3</v>
      </c>
      <c r="N190" s="65">
        <v>25</v>
      </c>
      <c r="O190" s="79">
        <v>519</v>
      </c>
      <c r="P190" s="81">
        <v>16.239048811013767</v>
      </c>
      <c r="Q190" s="66">
        <v>16.399999999999999</v>
      </c>
      <c r="R190" s="66">
        <v>4.5</v>
      </c>
      <c r="S190" s="84">
        <v>73.8</v>
      </c>
      <c r="T190" s="88">
        <v>1.6942148760330578E-3</v>
      </c>
      <c r="U190" s="66">
        <v>417</v>
      </c>
      <c r="V190" s="91">
        <v>58.784140969162998</v>
      </c>
      <c r="W190" s="66">
        <v>5889</v>
      </c>
      <c r="X190" s="94">
        <v>144.715325300735</v>
      </c>
      <c r="IK190" s="4"/>
      <c r="IL190" s="4"/>
    </row>
    <row r="191" spans="1:246" ht="13.15" customHeight="1" x14ac:dyDescent="0.2">
      <c r="A191" s="58" t="s">
        <v>57</v>
      </c>
      <c r="B191" s="59" t="s">
        <v>58</v>
      </c>
      <c r="C191" s="59" t="s">
        <v>15</v>
      </c>
      <c r="D191" s="59" t="s">
        <v>20</v>
      </c>
      <c r="E191" s="60">
        <v>144</v>
      </c>
      <c r="F191" s="61">
        <v>80</v>
      </c>
      <c r="G191" s="62">
        <v>2</v>
      </c>
      <c r="H191" s="63">
        <v>1</v>
      </c>
      <c r="I191" s="62">
        <v>5</v>
      </c>
      <c r="J191" s="63">
        <v>10</v>
      </c>
      <c r="K191" s="62">
        <v>5</v>
      </c>
      <c r="L191" s="63">
        <v>10</v>
      </c>
      <c r="M191" s="64">
        <v>5</v>
      </c>
      <c r="N191" s="65">
        <v>50</v>
      </c>
      <c r="O191" s="60">
        <v>611.5</v>
      </c>
      <c r="P191" s="81">
        <v>19.133291614518146</v>
      </c>
      <c r="Q191" s="66">
        <v>14</v>
      </c>
      <c r="R191" s="66">
        <v>4.5</v>
      </c>
      <c r="S191" s="84">
        <v>63</v>
      </c>
      <c r="T191" s="88">
        <v>1.4462809917355371E-3</v>
      </c>
      <c r="U191" s="66">
        <v>403</v>
      </c>
      <c r="V191" s="91">
        <v>56.810572687224671</v>
      </c>
      <c r="W191" s="66">
        <v>3545</v>
      </c>
      <c r="X191" s="94">
        <v>118.79237194257355</v>
      </c>
      <c r="IK191" s="4"/>
      <c r="IL191" s="4"/>
    </row>
    <row r="192" spans="1:246" ht="13.15" customHeight="1" x14ac:dyDescent="0.2">
      <c r="A192" s="58" t="s">
        <v>57</v>
      </c>
      <c r="B192" s="59" t="s">
        <v>58</v>
      </c>
      <c r="C192" s="59" t="s">
        <v>15</v>
      </c>
      <c r="D192" s="59" t="s">
        <v>22</v>
      </c>
      <c r="E192" s="60">
        <v>160</v>
      </c>
      <c r="F192" s="61">
        <v>98</v>
      </c>
      <c r="G192" s="62">
        <v>8</v>
      </c>
      <c r="H192" s="63">
        <v>1</v>
      </c>
      <c r="I192" s="62">
        <v>5</v>
      </c>
      <c r="J192" s="63">
        <v>10</v>
      </c>
      <c r="K192" s="62">
        <v>5</v>
      </c>
      <c r="L192" s="63">
        <v>20</v>
      </c>
      <c r="M192" s="64">
        <v>5</v>
      </c>
      <c r="N192" s="65">
        <v>50</v>
      </c>
      <c r="O192" s="60">
        <v>751.5</v>
      </c>
      <c r="P192" s="81">
        <v>23.513767209011263</v>
      </c>
      <c r="Q192" s="66">
        <v>14.8</v>
      </c>
      <c r="R192" s="66">
        <v>4.5</v>
      </c>
      <c r="S192" s="84">
        <v>66.600000000000009</v>
      </c>
      <c r="T192" s="88">
        <v>1.5289256198347109E-3</v>
      </c>
      <c r="U192" s="66">
        <v>407</v>
      </c>
      <c r="V192" s="91">
        <v>57.374449339207047</v>
      </c>
      <c r="W192" s="66">
        <v>5001</v>
      </c>
      <c r="X192" s="94">
        <v>128.13566807292676</v>
      </c>
      <c r="IK192" s="4"/>
      <c r="IL192" s="4"/>
    </row>
    <row r="193" spans="1:246" ht="13.15" customHeight="1" x14ac:dyDescent="0.2">
      <c r="A193" s="58" t="s">
        <v>57</v>
      </c>
      <c r="B193" s="59" t="s">
        <v>58</v>
      </c>
      <c r="C193" s="59" t="s">
        <v>16</v>
      </c>
      <c r="D193" s="59" t="s">
        <v>14</v>
      </c>
      <c r="E193" s="60">
        <v>43</v>
      </c>
      <c r="F193" s="61">
        <v>98</v>
      </c>
      <c r="G193" s="62">
        <v>2</v>
      </c>
      <c r="H193" s="63">
        <v>1</v>
      </c>
      <c r="I193" s="62">
        <v>2</v>
      </c>
      <c r="J193" s="63">
        <v>2</v>
      </c>
      <c r="K193" s="62">
        <v>3</v>
      </c>
      <c r="L193" s="63">
        <v>10</v>
      </c>
      <c r="M193" s="64">
        <v>2</v>
      </c>
      <c r="N193" s="65">
        <v>20</v>
      </c>
      <c r="O193" s="79">
        <v>304.5</v>
      </c>
      <c r="P193" s="81">
        <v>9.5275344180225279</v>
      </c>
      <c r="Q193" s="66">
        <v>15.1</v>
      </c>
      <c r="R193" s="66">
        <v>4.5</v>
      </c>
      <c r="S193" s="84">
        <v>67.95</v>
      </c>
      <c r="T193" s="88">
        <v>1.5599173553719008E-3</v>
      </c>
      <c r="U193" s="66">
        <v>420</v>
      </c>
      <c r="V193" s="91">
        <v>59.207048458149778</v>
      </c>
      <c r="W193" s="66">
        <v>6113</v>
      </c>
      <c r="X193" s="94">
        <v>148.76386931309895</v>
      </c>
      <c r="IK193" s="4"/>
      <c r="IL193" s="4"/>
    </row>
    <row r="194" spans="1:246" ht="13.15" customHeight="1" x14ac:dyDescent="0.2">
      <c r="A194" s="58" t="s">
        <v>57</v>
      </c>
      <c r="B194" s="59" t="s">
        <v>58</v>
      </c>
      <c r="C194" s="59" t="s">
        <v>16</v>
      </c>
      <c r="D194" s="59" t="s">
        <v>18</v>
      </c>
      <c r="E194" s="60">
        <v>58</v>
      </c>
      <c r="F194" s="61">
        <v>98</v>
      </c>
      <c r="G194" s="62">
        <v>2</v>
      </c>
      <c r="H194" s="63">
        <v>1</v>
      </c>
      <c r="I194" s="62">
        <v>2</v>
      </c>
      <c r="J194" s="63">
        <v>1</v>
      </c>
      <c r="K194" s="62">
        <v>3</v>
      </c>
      <c r="L194" s="63">
        <v>10</v>
      </c>
      <c r="M194" s="64">
        <v>2</v>
      </c>
      <c r="N194" s="65">
        <v>10</v>
      </c>
      <c r="O194" s="79">
        <v>225.5</v>
      </c>
      <c r="P194" s="81">
        <v>7.0556946182728408</v>
      </c>
      <c r="Q194" s="66">
        <v>16</v>
      </c>
      <c r="R194" s="66">
        <v>4.5</v>
      </c>
      <c r="S194" s="84">
        <v>72</v>
      </c>
      <c r="T194" s="88">
        <v>1.652892561983471E-3</v>
      </c>
      <c r="U194" s="66">
        <v>426</v>
      </c>
      <c r="V194" s="91">
        <v>60.052863436123346</v>
      </c>
      <c r="W194" s="66">
        <v>6299</v>
      </c>
      <c r="X194" s="94">
        <v>142.63014845022516</v>
      </c>
      <c r="IK194" s="4"/>
      <c r="IL194" s="4"/>
    </row>
    <row r="195" spans="1:246" ht="13.15" customHeight="1" x14ac:dyDescent="0.2">
      <c r="A195" s="58" t="s">
        <v>57</v>
      </c>
      <c r="B195" s="59" t="s">
        <v>58</v>
      </c>
      <c r="C195" s="59" t="s">
        <v>16</v>
      </c>
      <c r="D195" s="59" t="s">
        <v>20</v>
      </c>
      <c r="E195" s="60">
        <v>143</v>
      </c>
      <c r="F195" s="61">
        <v>98</v>
      </c>
      <c r="G195" s="62">
        <v>2</v>
      </c>
      <c r="H195" s="63">
        <v>1</v>
      </c>
      <c r="I195" s="62">
        <v>2</v>
      </c>
      <c r="J195" s="63">
        <v>2</v>
      </c>
      <c r="K195" s="62">
        <v>3</v>
      </c>
      <c r="L195" s="63">
        <v>10</v>
      </c>
      <c r="M195" s="64">
        <v>3</v>
      </c>
      <c r="N195" s="65">
        <v>15</v>
      </c>
      <c r="O195" s="60">
        <v>272</v>
      </c>
      <c r="P195" s="81">
        <v>8.5106382978723403</v>
      </c>
      <c r="Q195" s="66">
        <v>15.6</v>
      </c>
      <c r="R195" s="66">
        <v>4.5</v>
      </c>
      <c r="S195" s="84">
        <v>70.2</v>
      </c>
      <c r="T195" s="88">
        <v>1.6115702479338845E-3</v>
      </c>
      <c r="U195" s="66">
        <v>416</v>
      </c>
      <c r="V195" s="91">
        <v>58.643171806167402</v>
      </c>
      <c r="W195" s="66">
        <v>5516</v>
      </c>
      <c r="X195" s="94">
        <v>131.18241934347702</v>
      </c>
      <c r="IK195" s="4"/>
      <c r="IL195" s="4"/>
    </row>
    <row r="196" spans="1:246" ht="13.15" customHeight="1" x14ac:dyDescent="0.2">
      <c r="A196" s="58" t="s">
        <v>57</v>
      </c>
      <c r="B196" s="59" t="s">
        <v>58</v>
      </c>
      <c r="C196" s="59" t="s">
        <v>16</v>
      </c>
      <c r="D196" s="59" t="s">
        <v>22</v>
      </c>
      <c r="E196" s="60">
        <v>159</v>
      </c>
      <c r="F196" s="61">
        <v>100</v>
      </c>
      <c r="G196" s="62">
        <v>2</v>
      </c>
      <c r="H196" s="63">
        <v>1</v>
      </c>
      <c r="I196" s="62">
        <v>2</v>
      </c>
      <c r="J196" s="63">
        <v>1</v>
      </c>
      <c r="K196" s="62">
        <v>3</v>
      </c>
      <c r="L196" s="63">
        <v>10</v>
      </c>
      <c r="M196" s="64">
        <v>2</v>
      </c>
      <c r="N196" s="65">
        <v>10</v>
      </c>
      <c r="O196" s="60">
        <v>225.5</v>
      </c>
      <c r="P196" s="81">
        <v>7.0556946182728408</v>
      </c>
      <c r="Q196" s="66">
        <v>15.5</v>
      </c>
      <c r="R196" s="66">
        <v>4.5</v>
      </c>
      <c r="S196" s="84">
        <v>69.75</v>
      </c>
      <c r="T196" s="88">
        <v>1.6012396694214876E-3</v>
      </c>
      <c r="U196" s="66">
        <v>429</v>
      </c>
      <c r="V196" s="91">
        <v>60.475770925110133</v>
      </c>
      <c r="W196" s="66">
        <v>6453</v>
      </c>
      <c r="X196" s="94">
        <v>146.78039702233249</v>
      </c>
      <c r="IK196" s="4"/>
      <c r="IL196" s="4"/>
    </row>
    <row r="197" spans="1:246" ht="13.15" customHeight="1" x14ac:dyDescent="0.2">
      <c r="A197" s="58" t="s">
        <v>59</v>
      </c>
      <c r="B197" s="59" t="s">
        <v>60</v>
      </c>
      <c r="C197" s="59" t="s">
        <v>15</v>
      </c>
      <c r="D197" s="59" t="s">
        <v>14</v>
      </c>
      <c r="E197" s="60">
        <v>45</v>
      </c>
      <c r="F197" s="61">
        <v>100</v>
      </c>
      <c r="G197" s="62">
        <v>2</v>
      </c>
      <c r="H197" s="63">
        <v>1</v>
      </c>
      <c r="I197" s="62">
        <v>2</v>
      </c>
      <c r="J197" s="63">
        <v>2</v>
      </c>
      <c r="K197" s="62">
        <v>2</v>
      </c>
      <c r="L197" s="63">
        <v>2</v>
      </c>
      <c r="M197" s="64">
        <v>2</v>
      </c>
      <c r="N197" s="65">
        <v>2</v>
      </c>
      <c r="O197" s="79">
        <v>75.5</v>
      </c>
      <c r="P197" s="81">
        <v>2.3623279098873589</v>
      </c>
      <c r="Q197" s="66">
        <v>15.2</v>
      </c>
      <c r="R197" s="66">
        <v>4.5</v>
      </c>
      <c r="S197" s="84">
        <v>68.399999999999991</v>
      </c>
      <c r="T197" s="88">
        <v>1.5702479338842972E-3</v>
      </c>
      <c r="U197" s="66">
        <v>408</v>
      </c>
      <c r="V197" s="91">
        <v>57.515418502202643</v>
      </c>
      <c r="W197" s="66">
        <v>6154</v>
      </c>
      <c r="X197" s="94">
        <v>150.08908991228071</v>
      </c>
      <c r="IK197" s="4"/>
      <c r="IL197" s="4"/>
    </row>
    <row r="198" spans="1:246" ht="13.15" customHeight="1" x14ac:dyDescent="0.2">
      <c r="A198" s="58" t="s">
        <v>59</v>
      </c>
      <c r="B198" s="59" t="s">
        <v>60</v>
      </c>
      <c r="C198" s="59" t="s">
        <v>15</v>
      </c>
      <c r="D198" s="59" t="s">
        <v>18</v>
      </c>
      <c r="E198" s="60">
        <v>89</v>
      </c>
      <c r="F198" s="61">
        <v>95</v>
      </c>
      <c r="G198" s="62">
        <v>2</v>
      </c>
      <c r="H198" s="63">
        <v>1</v>
      </c>
      <c r="I198" s="62">
        <v>2</v>
      </c>
      <c r="J198" s="63">
        <v>2</v>
      </c>
      <c r="K198" s="62">
        <v>2</v>
      </c>
      <c r="L198" s="63">
        <v>2</v>
      </c>
      <c r="M198" s="64">
        <v>2</v>
      </c>
      <c r="N198" s="65">
        <v>2</v>
      </c>
      <c r="O198" s="79">
        <v>75.5</v>
      </c>
      <c r="P198" s="81">
        <v>2.3623279098873589</v>
      </c>
      <c r="Q198" s="66">
        <v>15.2</v>
      </c>
      <c r="R198" s="66">
        <v>4.5</v>
      </c>
      <c r="S198" s="84">
        <v>68.399999999999991</v>
      </c>
      <c r="T198" s="88">
        <v>1.5702479338842972E-3</v>
      </c>
      <c r="U198" s="66">
        <v>401</v>
      </c>
      <c r="V198" s="91">
        <v>56.528634361233479</v>
      </c>
      <c r="W198" s="66">
        <v>5200</v>
      </c>
      <c r="X198" s="94">
        <v>135.8273291839653</v>
      </c>
      <c r="IK198" s="4"/>
      <c r="IL198" s="4"/>
    </row>
    <row r="199" spans="1:246" ht="13.15" customHeight="1" x14ac:dyDescent="0.2">
      <c r="A199" s="58" t="s">
        <v>59</v>
      </c>
      <c r="B199" s="59" t="s">
        <v>60</v>
      </c>
      <c r="C199" s="59" t="s">
        <v>15</v>
      </c>
      <c r="D199" s="59" t="s">
        <v>20</v>
      </c>
      <c r="E199" s="60">
        <v>120</v>
      </c>
      <c r="F199" s="61">
        <v>90</v>
      </c>
      <c r="G199" s="62">
        <v>2</v>
      </c>
      <c r="H199" s="63">
        <v>1</v>
      </c>
      <c r="I199" s="62">
        <v>2</v>
      </c>
      <c r="J199" s="63">
        <v>1</v>
      </c>
      <c r="K199" s="62">
        <v>2</v>
      </c>
      <c r="L199" s="63">
        <v>1</v>
      </c>
      <c r="M199" s="64">
        <v>2</v>
      </c>
      <c r="N199" s="65">
        <v>2</v>
      </c>
      <c r="O199" s="79">
        <v>47.5</v>
      </c>
      <c r="P199" s="81">
        <v>1.4862327909887361</v>
      </c>
      <c r="Q199" s="66">
        <v>15.3</v>
      </c>
      <c r="R199" s="66">
        <v>4.5</v>
      </c>
      <c r="S199" s="84">
        <v>68.850000000000009</v>
      </c>
      <c r="T199" s="88">
        <v>1.5805785123966943E-3</v>
      </c>
      <c r="U199" s="66">
        <v>408</v>
      </c>
      <c r="V199" s="91">
        <v>57.515418502202643</v>
      </c>
      <c r="W199" s="66">
        <v>5119</v>
      </c>
      <c r="X199" s="94">
        <v>137.81180137269143</v>
      </c>
      <c r="IK199" s="4"/>
      <c r="IL199" s="4"/>
    </row>
    <row r="200" spans="1:246" ht="13.15" customHeight="1" x14ac:dyDescent="0.2">
      <c r="A200" s="58" t="s">
        <v>59</v>
      </c>
      <c r="B200" s="59" t="s">
        <v>60</v>
      </c>
      <c r="C200" s="59" t="s">
        <v>15</v>
      </c>
      <c r="D200" s="59" t="s">
        <v>22</v>
      </c>
      <c r="E200" s="60">
        <v>161</v>
      </c>
      <c r="F200" s="61">
        <v>95</v>
      </c>
      <c r="G200" s="62">
        <v>2</v>
      </c>
      <c r="H200" s="63">
        <v>1</v>
      </c>
      <c r="I200" s="62">
        <v>2</v>
      </c>
      <c r="J200" s="63">
        <v>2</v>
      </c>
      <c r="K200" s="62">
        <v>2</v>
      </c>
      <c r="L200" s="63">
        <v>2</v>
      </c>
      <c r="M200" s="64">
        <v>2</v>
      </c>
      <c r="N200" s="65">
        <v>2</v>
      </c>
      <c r="O200" s="60">
        <v>75.5</v>
      </c>
      <c r="P200" s="81">
        <v>2.3623279098873589</v>
      </c>
      <c r="Q200" s="66">
        <v>15.4</v>
      </c>
      <c r="R200" s="66">
        <v>4.5</v>
      </c>
      <c r="S200" s="84">
        <v>69.3</v>
      </c>
      <c r="T200" s="88">
        <v>1.5909090909090907E-3</v>
      </c>
      <c r="U200" s="66">
        <v>398</v>
      </c>
      <c r="V200" s="91">
        <v>56.105726872246699</v>
      </c>
      <c r="W200" s="66">
        <v>5102</v>
      </c>
      <c r="X200" s="94">
        <v>132.52824271734613</v>
      </c>
      <c r="IK200" s="4"/>
      <c r="IL200" s="4"/>
    </row>
    <row r="201" spans="1:246" ht="13.15" customHeight="1" x14ac:dyDescent="0.2">
      <c r="A201" s="58" t="s">
        <v>59</v>
      </c>
      <c r="B201" s="59" t="s">
        <v>60</v>
      </c>
      <c r="C201" s="59" t="s">
        <v>16</v>
      </c>
      <c r="D201" s="59" t="s">
        <v>14</v>
      </c>
      <c r="E201" s="60">
        <v>46</v>
      </c>
      <c r="F201" s="61">
        <v>90</v>
      </c>
      <c r="G201" s="62">
        <v>2</v>
      </c>
      <c r="H201" s="63">
        <v>1</v>
      </c>
      <c r="I201" s="62">
        <v>2</v>
      </c>
      <c r="J201" s="63">
        <v>2</v>
      </c>
      <c r="K201" s="62">
        <v>2</v>
      </c>
      <c r="L201" s="63">
        <v>2</v>
      </c>
      <c r="M201" s="64">
        <v>2</v>
      </c>
      <c r="N201" s="65">
        <v>2</v>
      </c>
      <c r="O201" s="79">
        <v>75.5</v>
      </c>
      <c r="P201" s="81">
        <v>2.3623279098873589</v>
      </c>
      <c r="Q201" s="66">
        <v>14.9</v>
      </c>
      <c r="R201" s="66">
        <v>4.5</v>
      </c>
      <c r="S201" s="84">
        <v>67.05</v>
      </c>
      <c r="T201" s="88">
        <v>1.5392561983471073E-3</v>
      </c>
      <c r="U201" s="66">
        <v>409</v>
      </c>
      <c r="V201" s="91">
        <v>57.656387665198238</v>
      </c>
      <c r="W201" s="66">
        <v>5830</v>
      </c>
      <c r="X201" s="94">
        <v>160.77253226709257</v>
      </c>
      <c r="IK201" s="4"/>
      <c r="IL201" s="4"/>
    </row>
    <row r="202" spans="1:246" ht="13.15" customHeight="1" x14ac:dyDescent="0.2">
      <c r="A202" s="58" t="s">
        <v>59</v>
      </c>
      <c r="B202" s="59" t="s">
        <v>60</v>
      </c>
      <c r="C202" s="59" t="s">
        <v>16</v>
      </c>
      <c r="D202" s="59" t="s">
        <v>18</v>
      </c>
      <c r="E202" s="60">
        <v>90</v>
      </c>
      <c r="F202" s="61">
        <v>95</v>
      </c>
      <c r="G202" s="62">
        <v>2</v>
      </c>
      <c r="H202" s="63">
        <v>1</v>
      </c>
      <c r="I202" s="62">
        <v>2</v>
      </c>
      <c r="J202" s="63">
        <v>1</v>
      </c>
      <c r="K202" s="62">
        <v>2</v>
      </c>
      <c r="L202" s="63">
        <v>1</v>
      </c>
      <c r="M202" s="64">
        <v>2</v>
      </c>
      <c r="N202" s="65">
        <v>1</v>
      </c>
      <c r="O202" s="79">
        <v>41</v>
      </c>
      <c r="P202" s="81">
        <v>1.2828535669586982</v>
      </c>
      <c r="Q202" s="66">
        <v>15.2</v>
      </c>
      <c r="R202" s="66">
        <v>4.5</v>
      </c>
      <c r="S202" s="84">
        <v>68.399999999999991</v>
      </c>
      <c r="T202" s="88">
        <v>1.5702479338842972E-3</v>
      </c>
      <c r="U202" s="66">
        <v>411</v>
      </c>
      <c r="V202" s="91">
        <v>57.93832599118943</v>
      </c>
      <c r="W202" s="66">
        <v>5439</v>
      </c>
      <c r="X202" s="94">
        <v>138.61346725438261</v>
      </c>
      <c r="IK202" s="4"/>
      <c r="IL202" s="4"/>
    </row>
    <row r="203" spans="1:246" ht="13.15" customHeight="1" x14ac:dyDescent="0.2">
      <c r="A203" s="58" t="s">
        <v>59</v>
      </c>
      <c r="B203" s="59" t="s">
        <v>60</v>
      </c>
      <c r="C203" s="59" t="s">
        <v>16</v>
      </c>
      <c r="D203" s="59" t="s">
        <v>20</v>
      </c>
      <c r="E203" s="60">
        <v>119</v>
      </c>
      <c r="F203" s="61">
        <v>95</v>
      </c>
      <c r="G203" s="62">
        <v>2</v>
      </c>
      <c r="H203" s="63">
        <v>1</v>
      </c>
      <c r="I203" s="62">
        <v>2</v>
      </c>
      <c r="J203" s="63">
        <v>1</v>
      </c>
      <c r="K203" s="62">
        <v>2</v>
      </c>
      <c r="L203" s="63">
        <v>1</v>
      </c>
      <c r="M203" s="64">
        <v>2</v>
      </c>
      <c r="N203" s="65">
        <v>1</v>
      </c>
      <c r="O203" s="79">
        <v>41</v>
      </c>
      <c r="P203" s="81">
        <v>1.2828535669586982</v>
      </c>
      <c r="Q203" s="66">
        <v>15.8</v>
      </c>
      <c r="R203" s="66">
        <v>4.5</v>
      </c>
      <c r="S203" s="84">
        <v>71.100000000000009</v>
      </c>
      <c r="T203" s="88">
        <v>1.632231404958678E-3</v>
      </c>
      <c r="U203" s="66">
        <v>409</v>
      </c>
      <c r="V203" s="91">
        <v>57.656387665198238</v>
      </c>
      <c r="W203" s="66">
        <v>5756</v>
      </c>
      <c r="X203" s="94">
        <v>141.81173431241433</v>
      </c>
      <c r="IK203" s="4"/>
      <c r="IL203" s="4"/>
    </row>
    <row r="204" spans="1:246" ht="13.15" customHeight="1" x14ac:dyDescent="0.2">
      <c r="A204" s="58" t="s">
        <v>59</v>
      </c>
      <c r="B204" s="59" t="s">
        <v>60</v>
      </c>
      <c r="C204" s="59" t="s">
        <v>16</v>
      </c>
      <c r="D204" s="59" t="s">
        <v>22</v>
      </c>
      <c r="E204" s="60">
        <v>162</v>
      </c>
      <c r="F204" s="61">
        <v>85</v>
      </c>
      <c r="G204" s="62">
        <v>2</v>
      </c>
      <c r="H204" s="63">
        <v>1</v>
      </c>
      <c r="I204" s="62">
        <v>2</v>
      </c>
      <c r="J204" s="63">
        <v>2</v>
      </c>
      <c r="K204" s="62">
        <v>2</v>
      </c>
      <c r="L204" s="63">
        <v>2</v>
      </c>
      <c r="M204" s="64">
        <v>2</v>
      </c>
      <c r="N204" s="65">
        <v>2</v>
      </c>
      <c r="O204" s="60">
        <v>75.5</v>
      </c>
      <c r="P204" s="81">
        <v>2.3623279098873589</v>
      </c>
      <c r="Q204" s="66">
        <v>15.2</v>
      </c>
      <c r="R204" s="66">
        <v>4.5</v>
      </c>
      <c r="S204" s="84">
        <v>68.399999999999991</v>
      </c>
      <c r="T204" s="88">
        <v>1.5702479338842972E-3</v>
      </c>
      <c r="U204" s="66">
        <v>396</v>
      </c>
      <c r="V204" s="91">
        <v>55.823788546255507</v>
      </c>
      <c r="W204" s="66">
        <v>4504</v>
      </c>
      <c r="X204" s="94">
        <v>133.14843481252151</v>
      </c>
      <c r="IK204" s="4"/>
      <c r="IL204" s="4"/>
    </row>
    <row r="205" spans="1:246" ht="13.15" customHeight="1" x14ac:dyDescent="0.2">
      <c r="A205" s="58" t="s">
        <v>61</v>
      </c>
      <c r="B205" s="59" t="s">
        <v>62</v>
      </c>
      <c r="C205" s="59" t="s">
        <v>15</v>
      </c>
      <c r="D205" s="59" t="s">
        <v>14</v>
      </c>
      <c r="E205" s="60">
        <v>48</v>
      </c>
      <c r="F205" s="61">
        <v>95</v>
      </c>
      <c r="G205" s="62">
        <v>2</v>
      </c>
      <c r="H205" s="63">
        <v>1</v>
      </c>
      <c r="I205" s="62">
        <v>2</v>
      </c>
      <c r="J205" s="63">
        <v>10</v>
      </c>
      <c r="K205" s="62">
        <v>2</v>
      </c>
      <c r="L205" s="63">
        <v>10</v>
      </c>
      <c r="M205" s="64">
        <v>2</v>
      </c>
      <c r="N205" s="65">
        <v>10</v>
      </c>
      <c r="O205" s="79">
        <v>351.5</v>
      </c>
      <c r="P205" s="81">
        <v>10.998122653316646</v>
      </c>
      <c r="Q205" s="66">
        <v>15.1</v>
      </c>
      <c r="R205" s="66">
        <v>4.5</v>
      </c>
      <c r="S205" s="84">
        <v>67.95</v>
      </c>
      <c r="T205" s="88">
        <v>1.5599173553719008E-3</v>
      </c>
      <c r="U205" s="66">
        <v>438</v>
      </c>
      <c r="V205" s="91">
        <v>61.744493392070481</v>
      </c>
      <c r="W205" s="66">
        <v>4992</v>
      </c>
      <c r="X205" s="94">
        <v>120.16978852829251</v>
      </c>
      <c r="IK205" s="4"/>
      <c r="IL205" s="4"/>
    </row>
    <row r="206" spans="1:246" ht="13.15" customHeight="1" x14ac:dyDescent="0.2">
      <c r="A206" s="58" t="s">
        <v>61</v>
      </c>
      <c r="B206" s="59" t="s">
        <v>62</v>
      </c>
      <c r="C206" s="59" t="s">
        <v>15</v>
      </c>
      <c r="D206" s="59" t="s">
        <v>18</v>
      </c>
      <c r="E206" s="60">
        <v>60</v>
      </c>
      <c r="F206" s="61">
        <v>99</v>
      </c>
      <c r="G206" s="62">
        <v>2</v>
      </c>
      <c r="H206" s="63">
        <v>1</v>
      </c>
      <c r="I206" s="62">
        <v>2</v>
      </c>
      <c r="J206" s="63">
        <v>5</v>
      </c>
      <c r="K206" s="62">
        <v>3</v>
      </c>
      <c r="L206" s="63">
        <v>5</v>
      </c>
      <c r="M206" s="64">
        <v>2</v>
      </c>
      <c r="N206" s="65">
        <v>5</v>
      </c>
      <c r="O206" s="79">
        <v>179</v>
      </c>
      <c r="P206" s="81">
        <v>5.6007509386733423</v>
      </c>
      <c r="Q206" s="66">
        <v>16.3</v>
      </c>
      <c r="R206" s="66">
        <v>4.5</v>
      </c>
      <c r="S206" s="84">
        <v>73.350000000000009</v>
      </c>
      <c r="T206" s="88">
        <v>1.6838842975206614E-3</v>
      </c>
      <c r="U206" s="66">
        <v>430</v>
      </c>
      <c r="V206" s="91">
        <v>60.616740088105729</v>
      </c>
      <c r="W206" s="66">
        <v>6229</v>
      </c>
      <c r="X206" s="94">
        <v>135.77582790380617</v>
      </c>
      <c r="IK206" s="4"/>
      <c r="IL206" s="4"/>
    </row>
    <row r="207" spans="1:246" ht="13.15" customHeight="1" x14ac:dyDescent="0.2">
      <c r="A207" s="58" t="s">
        <v>61</v>
      </c>
      <c r="B207" s="59" t="s">
        <v>62</v>
      </c>
      <c r="C207" s="59" t="s">
        <v>15</v>
      </c>
      <c r="D207" s="59" t="s">
        <v>20</v>
      </c>
      <c r="E207" s="60">
        <v>129</v>
      </c>
      <c r="F207" s="61">
        <v>98</v>
      </c>
      <c r="G207" s="62">
        <v>2</v>
      </c>
      <c r="H207" s="63">
        <v>1</v>
      </c>
      <c r="I207" s="62">
        <v>2</v>
      </c>
      <c r="J207" s="63">
        <v>5</v>
      </c>
      <c r="K207" s="62">
        <v>3</v>
      </c>
      <c r="L207" s="63">
        <v>5</v>
      </c>
      <c r="M207" s="64">
        <v>3</v>
      </c>
      <c r="N207" s="65">
        <v>5</v>
      </c>
      <c r="O207" s="60">
        <v>179</v>
      </c>
      <c r="P207" s="81">
        <v>5.6007509386733423</v>
      </c>
      <c r="Q207" s="66">
        <v>15.4</v>
      </c>
      <c r="R207" s="66">
        <v>4.5</v>
      </c>
      <c r="S207" s="84">
        <v>69.3</v>
      </c>
      <c r="T207" s="88">
        <v>1.5909090909090907E-3</v>
      </c>
      <c r="U207" s="66">
        <v>431</v>
      </c>
      <c r="V207" s="91">
        <v>60.757709251101325</v>
      </c>
      <c r="W207" s="66">
        <v>5671</v>
      </c>
      <c r="X207" s="94">
        <v>131.86543261653355</v>
      </c>
      <c r="IK207" s="4"/>
      <c r="IL207" s="4"/>
    </row>
    <row r="208" spans="1:246" ht="13.15" customHeight="1" x14ac:dyDescent="0.2">
      <c r="A208" s="58" t="s">
        <v>61</v>
      </c>
      <c r="B208" s="59" t="s">
        <v>62</v>
      </c>
      <c r="C208" s="59" t="s">
        <v>15</v>
      </c>
      <c r="D208" s="59" t="s">
        <v>22</v>
      </c>
      <c r="E208" s="60">
        <v>173</v>
      </c>
      <c r="F208" s="61">
        <v>85</v>
      </c>
      <c r="G208" s="62">
        <v>2</v>
      </c>
      <c r="H208" s="63">
        <v>1</v>
      </c>
      <c r="I208" s="62">
        <v>2</v>
      </c>
      <c r="J208" s="63">
        <v>5</v>
      </c>
      <c r="K208" s="62">
        <v>3</v>
      </c>
      <c r="L208" s="63">
        <v>10</v>
      </c>
      <c r="M208" s="64">
        <v>3</v>
      </c>
      <c r="N208" s="65">
        <v>10</v>
      </c>
      <c r="O208" s="60">
        <v>281.5</v>
      </c>
      <c r="P208" s="81">
        <v>8.8078848560700873</v>
      </c>
      <c r="Q208" s="66">
        <v>15.6</v>
      </c>
      <c r="R208" s="66">
        <v>4.5</v>
      </c>
      <c r="S208" s="84">
        <v>70.2</v>
      </c>
      <c r="T208" s="88">
        <v>1.6115702479338845E-3</v>
      </c>
      <c r="U208" s="66">
        <v>421</v>
      </c>
      <c r="V208" s="91">
        <v>59.348017621145374</v>
      </c>
      <c r="W208" s="66">
        <v>4541</v>
      </c>
      <c r="X208" s="94">
        <v>123.03290126575021</v>
      </c>
      <c r="IK208" s="4"/>
      <c r="IL208" s="4"/>
    </row>
    <row r="209" spans="1:246" ht="13.15" customHeight="1" x14ac:dyDescent="0.2">
      <c r="A209" s="58" t="s">
        <v>61</v>
      </c>
      <c r="B209" s="59" t="s">
        <v>62</v>
      </c>
      <c r="C209" s="59" t="s">
        <v>16</v>
      </c>
      <c r="D209" s="59" t="s">
        <v>14</v>
      </c>
      <c r="E209" s="60">
        <v>47</v>
      </c>
      <c r="F209" s="61">
        <v>95</v>
      </c>
      <c r="G209" s="62">
        <v>2</v>
      </c>
      <c r="H209" s="63">
        <v>1</v>
      </c>
      <c r="I209" s="62">
        <v>2</v>
      </c>
      <c r="J209" s="63">
        <v>10</v>
      </c>
      <c r="K209" s="62">
        <v>2</v>
      </c>
      <c r="L209" s="63">
        <v>2</v>
      </c>
      <c r="M209" s="64">
        <v>2</v>
      </c>
      <c r="N209" s="65">
        <v>5</v>
      </c>
      <c r="O209" s="79">
        <v>207</v>
      </c>
      <c r="P209" s="81">
        <v>6.4768460575719651</v>
      </c>
      <c r="Q209" s="66">
        <v>15.7</v>
      </c>
      <c r="R209" s="66">
        <v>4.5</v>
      </c>
      <c r="S209" s="84">
        <v>70.649999999999991</v>
      </c>
      <c r="T209" s="88">
        <v>1.6219008264462809E-3</v>
      </c>
      <c r="U209" s="66">
        <v>435</v>
      </c>
      <c r="V209" s="91">
        <v>61.321585903083701</v>
      </c>
      <c r="W209" s="66">
        <v>5377</v>
      </c>
      <c r="X209" s="94">
        <v>125.34958635332016</v>
      </c>
      <c r="IK209" s="4"/>
      <c r="IL209" s="4"/>
    </row>
    <row r="210" spans="1:246" ht="13.15" customHeight="1" x14ac:dyDescent="0.2">
      <c r="A210" s="58" t="s">
        <v>61</v>
      </c>
      <c r="B210" s="59" t="s">
        <v>62</v>
      </c>
      <c r="C210" s="59" t="s">
        <v>16</v>
      </c>
      <c r="D210" s="59" t="s">
        <v>18</v>
      </c>
      <c r="E210" s="60">
        <v>59</v>
      </c>
      <c r="F210" s="61">
        <v>98</v>
      </c>
      <c r="G210" s="62">
        <v>2</v>
      </c>
      <c r="H210" s="63">
        <v>1</v>
      </c>
      <c r="I210" s="62">
        <v>2</v>
      </c>
      <c r="J210" s="63">
        <v>1</v>
      </c>
      <c r="K210" s="62">
        <v>2</v>
      </c>
      <c r="L210" s="63">
        <v>1</v>
      </c>
      <c r="M210" s="64">
        <v>2</v>
      </c>
      <c r="N210" s="65">
        <v>2</v>
      </c>
      <c r="O210" s="79">
        <v>47.5</v>
      </c>
      <c r="P210" s="81">
        <v>1.4862327909887361</v>
      </c>
      <c r="Q210" s="66">
        <v>15.1</v>
      </c>
      <c r="R210" s="66">
        <v>4.5</v>
      </c>
      <c r="S210" s="84">
        <v>67.95</v>
      </c>
      <c r="T210" s="88">
        <v>1.5599173553719008E-3</v>
      </c>
      <c r="U210" s="66">
        <v>431</v>
      </c>
      <c r="V210" s="91">
        <v>60.757709251101325</v>
      </c>
      <c r="W210" s="66">
        <v>6118</v>
      </c>
      <c r="X210" s="94">
        <v>145.08568443280572</v>
      </c>
      <c r="IK210" s="4"/>
      <c r="IL210" s="4"/>
    </row>
    <row r="211" spans="1:246" ht="13.15" customHeight="1" x14ac:dyDescent="0.2">
      <c r="A211" s="58" t="s">
        <v>61</v>
      </c>
      <c r="B211" s="59" t="s">
        <v>62</v>
      </c>
      <c r="C211" s="59" t="s">
        <v>16</v>
      </c>
      <c r="D211" s="59" t="s">
        <v>20</v>
      </c>
      <c r="E211" s="60">
        <v>130</v>
      </c>
      <c r="F211" s="61">
        <v>98</v>
      </c>
      <c r="G211" s="62">
        <v>2</v>
      </c>
      <c r="H211" s="63">
        <v>1</v>
      </c>
      <c r="I211" s="62">
        <v>2</v>
      </c>
      <c r="J211" s="63">
        <v>2</v>
      </c>
      <c r="K211" s="62">
        <v>2</v>
      </c>
      <c r="L211" s="63">
        <v>2</v>
      </c>
      <c r="M211" s="64">
        <v>2</v>
      </c>
      <c r="N211" s="65">
        <v>2</v>
      </c>
      <c r="O211" s="60">
        <v>75.5</v>
      </c>
      <c r="P211" s="81">
        <v>2.3623279098873589</v>
      </c>
      <c r="Q211" s="66">
        <v>15.3</v>
      </c>
      <c r="R211" s="66">
        <v>4.5</v>
      </c>
      <c r="S211" s="84">
        <v>68.850000000000009</v>
      </c>
      <c r="T211" s="88">
        <v>1.5805785123966943E-3</v>
      </c>
      <c r="U211" s="66">
        <v>436</v>
      </c>
      <c r="V211" s="91">
        <v>61.462555066079297</v>
      </c>
      <c r="W211" s="66">
        <v>6626</v>
      </c>
      <c r="X211" s="94">
        <v>153.30023446687542</v>
      </c>
      <c r="IK211" s="4"/>
      <c r="IL211" s="4"/>
    </row>
    <row r="212" spans="1:246" ht="13.15" customHeight="1" thickBot="1" x14ac:dyDescent="0.25">
      <c r="A212" s="68" t="s">
        <v>61</v>
      </c>
      <c r="B212" s="69" t="s">
        <v>62</v>
      </c>
      <c r="C212" s="69" t="s">
        <v>16</v>
      </c>
      <c r="D212" s="69" t="s">
        <v>22</v>
      </c>
      <c r="E212" s="70">
        <v>174</v>
      </c>
      <c r="F212" s="71">
        <v>90</v>
      </c>
      <c r="G212" s="72">
        <v>2</v>
      </c>
      <c r="H212" s="73">
        <v>1</v>
      </c>
      <c r="I212" s="72">
        <v>2</v>
      </c>
      <c r="J212" s="73">
        <v>1</v>
      </c>
      <c r="K212" s="72">
        <v>2</v>
      </c>
      <c r="L212" s="73">
        <v>1</v>
      </c>
      <c r="M212" s="74">
        <v>2</v>
      </c>
      <c r="N212" s="75">
        <v>5</v>
      </c>
      <c r="O212" s="70">
        <v>67</v>
      </c>
      <c r="P212" s="82">
        <v>2.0963704630788489</v>
      </c>
      <c r="Q212" s="76">
        <v>15</v>
      </c>
      <c r="R212" s="76">
        <v>4.5</v>
      </c>
      <c r="S212" s="85">
        <v>67.5</v>
      </c>
      <c r="T212" s="89">
        <v>1.5495867768595042E-3</v>
      </c>
      <c r="U212" s="76">
        <v>423</v>
      </c>
      <c r="V212" s="92">
        <v>59.629955947136565</v>
      </c>
      <c r="W212" s="76">
        <v>4728</v>
      </c>
      <c r="X212" s="95">
        <v>125.22721302863144</v>
      </c>
      <c r="IK212" s="4"/>
      <c r="IL212" s="4"/>
    </row>
  </sheetData>
  <sortState ref="A20:Y211">
    <sortCondition ref="B20:B211"/>
    <sortCondition ref="C20:C211"/>
  </sortState>
  <mergeCells count="13">
    <mergeCell ref="U19:V19"/>
    <mergeCell ref="W19:X19"/>
    <mergeCell ref="Q18:T18"/>
    <mergeCell ref="G19:H19"/>
    <mergeCell ref="I19:J19"/>
    <mergeCell ref="K19:L19"/>
    <mergeCell ref="M19:N19"/>
    <mergeCell ref="S19:T19"/>
    <mergeCell ref="G17:P17"/>
    <mergeCell ref="G18:H18"/>
    <mergeCell ref="I18:J18"/>
    <mergeCell ref="K18:L18"/>
    <mergeCell ref="M18:N18"/>
  </mergeCells>
  <pageMargins left="0.40972199999999998" right="0.309722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9"/>
  <sheetViews>
    <sheetView showGridLines="0" workbookViewId="0">
      <selection activeCell="G39" sqref="G39"/>
    </sheetView>
  </sheetViews>
  <sheetFormatPr defaultColWidth="8.85546875" defaultRowHeight="12.75" customHeight="1" x14ac:dyDescent="0.2"/>
  <cols>
    <col min="1" max="1" width="14" style="97" customWidth="1"/>
    <col min="2" max="2" width="7.42578125" style="97" customWidth="1"/>
    <col min="3" max="3" width="6.140625" style="97" customWidth="1"/>
    <col min="4" max="4" width="8.5703125" style="97" customWidth="1"/>
    <col min="5" max="5" width="1.5703125" style="97" customWidth="1"/>
    <col min="6" max="6" width="1.140625" style="97" customWidth="1"/>
    <col min="7" max="7" width="7.5703125" style="97" customWidth="1"/>
    <col min="8" max="8" width="5.85546875" style="97" customWidth="1"/>
    <col min="9" max="9" width="8" style="97" customWidth="1"/>
    <col min="10" max="10" width="1.5703125" style="97" customWidth="1"/>
    <col min="11" max="11" width="1.28515625" style="97" customWidth="1"/>
    <col min="12" max="12" width="7.42578125" style="97" customWidth="1"/>
    <col min="13" max="13" width="6.140625" style="97" customWidth="1"/>
    <col min="14" max="14" width="8.7109375" style="97" customWidth="1"/>
    <col min="15" max="15" width="1.7109375" style="97" customWidth="1"/>
    <col min="16" max="16" width="1.140625" style="97" customWidth="1"/>
    <col min="17" max="17" width="11.42578125" style="97" customWidth="1"/>
    <col min="18" max="19" width="10.85546875" style="97" customWidth="1"/>
    <col min="20" max="20" width="6.42578125" style="98" customWidth="1"/>
    <col min="21" max="209" width="8.85546875" style="1" customWidth="1"/>
  </cols>
  <sheetData>
    <row r="1" spans="1:209" ht="12.75" customHeight="1" x14ac:dyDescent="0.2">
      <c r="A1" s="146" t="s">
        <v>129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8"/>
    </row>
    <row r="2" spans="1:209" ht="12.75" customHeight="1" x14ac:dyDescent="0.2">
      <c r="A2" s="146" t="s">
        <v>133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9" ht="12.75" customHeight="1" thickBot="1" x14ac:dyDescent="0.25">
      <c r="A3" s="149" t="s">
        <v>134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1"/>
    </row>
    <row r="4" spans="1:209" ht="12.75" customHeight="1" x14ac:dyDescent="0.2">
      <c r="A4" s="99"/>
      <c r="B4" s="174" t="s">
        <v>103</v>
      </c>
      <c r="C4" s="174"/>
      <c r="D4" s="174"/>
      <c r="E4" s="174"/>
      <c r="F4" s="100"/>
      <c r="G4" s="174" t="s">
        <v>104</v>
      </c>
      <c r="H4" s="174"/>
      <c r="I4" s="175"/>
      <c r="J4" s="174"/>
      <c r="K4" s="101"/>
      <c r="L4" s="174" t="s">
        <v>105</v>
      </c>
      <c r="M4" s="174"/>
      <c r="N4" s="174"/>
      <c r="O4" s="174"/>
      <c r="P4" s="102"/>
      <c r="Q4" s="103" t="s">
        <v>106</v>
      </c>
      <c r="R4" s="103" t="s">
        <v>107</v>
      </c>
      <c r="S4" s="103" t="s">
        <v>108</v>
      </c>
      <c r="T4" s="104"/>
    </row>
    <row r="5" spans="1:209" ht="12.75" customHeight="1" thickBot="1" x14ac:dyDescent="0.25">
      <c r="A5" s="105" t="s">
        <v>109</v>
      </c>
      <c r="B5" s="106" t="s">
        <v>135</v>
      </c>
      <c r="C5" s="106" t="s">
        <v>136</v>
      </c>
      <c r="D5" s="106" t="s">
        <v>110</v>
      </c>
      <c r="E5" s="107"/>
      <c r="F5" s="108"/>
      <c r="G5" s="106" t="s">
        <v>135</v>
      </c>
      <c r="H5" s="106" t="s">
        <v>136</v>
      </c>
      <c r="I5" s="135" t="s">
        <v>111</v>
      </c>
      <c r="J5" s="107"/>
      <c r="K5" s="109"/>
      <c r="L5" s="106" t="s">
        <v>135</v>
      </c>
      <c r="M5" s="106" t="s">
        <v>136</v>
      </c>
      <c r="N5" s="106" t="s">
        <v>112</v>
      </c>
      <c r="O5" s="107"/>
      <c r="P5" s="108"/>
      <c r="Q5" s="110" t="s">
        <v>113</v>
      </c>
      <c r="R5" s="110" t="s">
        <v>114</v>
      </c>
      <c r="S5" s="110" t="s">
        <v>115</v>
      </c>
      <c r="T5" s="136" t="s">
        <v>116</v>
      </c>
    </row>
    <row r="6" spans="1:209" ht="12.75" customHeight="1" x14ac:dyDescent="0.2">
      <c r="A6" s="111" t="s">
        <v>117</v>
      </c>
      <c r="B6" s="143">
        <v>100</v>
      </c>
      <c r="C6" s="143">
        <v>57.052500000000002</v>
      </c>
      <c r="D6" s="112">
        <f t="shared" ref="D6:D29" si="0">B6-C6</f>
        <v>42.947499999999998</v>
      </c>
      <c r="E6" s="112" t="s">
        <v>118</v>
      </c>
      <c r="F6" s="112"/>
      <c r="G6" s="143">
        <v>53.602499999999999</v>
      </c>
      <c r="H6" s="143">
        <v>58.64</v>
      </c>
      <c r="I6" s="112">
        <f t="shared" ref="I6:I29" si="1">H6-G6</f>
        <v>5.0375000000000014</v>
      </c>
      <c r="J6" s="112" t="s">
        <v>118</v>
      </c>
      <c r="K6" s="112"/>
      <c r="L6" s="143">
        <v>26.57</v>
      </c>
      <c r="M6" s="143">
        <v>92.724999999999994</v>
      </c>
      <c r="N6" s="112">
        <f t="shared" ref="N6:N29" si="2">M6-L6</f>
        <v>66.155000000000001</v>
      </c>
      <c r="O6" s="112" t="s">
        <v>118</v>
      </c>
      <c r="P6" s="112"/>
      <c r="Q6" s="113">
        <f t="shared" ref="Q6:Q29" si="3">(M6-L6)/M6*100</f>
        <v>71.345376112159613</v>
      </c>
      <c r="R6" s="112">
        <f t="shared" ref="R6:R29" si="4">(M6-L6)/L6*100</f>
        <v>248.98381633421153</v>
      </c>
      <c r="S6" s="112">
        <f t="shared" ref="S6:S29" si="5">Q6/$Q$6*100</f>
        <v>100</v>
      </c>
      <c r="T6" s="114">
        <v>5</v>
      </c>
    </row>
    <row r="7" spans="1:209" ht="12.75" customHeight="1" x14ac:dyDescent="0.2">
      <c r="A7" s="139" t="s">
        <v>43</v>
      </c>
      <c r="B7" s="144">
        <v>37.162500000000001</v>
      </c>
      <c r="C7" s="144">
        <v>20.54</v>
      </c>
      <c r="D7" s="115">
        <f t="shared" si="0"/>
        <v>16.622500000000002</v>
      </c>
      <c r="E7" s="115" t="s">
        <v>118</v>
      </c>
      <c r="F7" s="115"/>
      <c r="G7" s="144">
        <v>58.2575</v>
      </c>
      <c r="H7" s="144">
        <v>60.017499999999998</v>
      </c>
      <c r="I7" s="115">
        <f t="shared" si="1"/>
        <v>1.759999999999998</v>
      </c>
      <c r="J7" s="115" t="s">
        <v>118</v>
      </c>
      <c r="K7" s="115"/>
      <c r="L7" s="144">
        <v>98.454999999999998</v>
      </c>
      <c r="M7" s="144">
        <v>145.04750000000001</v>
      </c>
      <c r="N7" s="115">
        <f t="shared" si="2"/>
        <v>46.592500000000015</v>
      </c>
      <c r="O7" s="115" t="s">
        <v>118</v>
      </c>
      <c r="P7" s="115"/>
      <c r="Q7" s="116">
        <f t="shared" si="3"/>
        <v>32.122235819300585</v>
      </c>
      <c r="R7" s="115">
        <f t="shared" si="4"/>
        <v>47.323650398659304</v>
      </c>
      <c r="S7" s="115">
        <f t="shared" si="5"/>
        <v>45.023570649907739</v>
      </c>
      <c r="T7" s="138">
        <v>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</row>
    <row r="8" spans="1:209" ht="12.75" customHeight="1" x14ac:dyDescent="0.2">
      <c r="A8" s="139" t="s">
        <v>119</v>
      </c>
      <c r="B8" s="144">
        <v>32.270000000000003</v>
      </c>
      <c r="C8" s="144">
        <v>12.0625</v>
      </c>
      <c r="D8" s="115">
        <f t="shared" si="0"/>
        <v>20.207500000000003</v>
      </c>
      <c r="E8" s="115" t="s">
        <v>118</v>
      </c>
      <c r="F8" s="115"/>
      <c r="G8" s="144">
        <v>56.207500000000003</v>
      </c>
      <c r="H8" s="144">
        <v>58.962499999999999</v>
      </c>
      <c r="I8" s="115">
        <f t="shared" si="1"/>
        <v>2.7549999999999955</v>
      </c>
      <c r="J8" s="115" t="s">
        <v>118</v>
      </c>
      <c r="K8" s="115"/>
      <c r="L8" s="144">
        <v>108.28</v>
      </c>
      <c r="M8" s="144">
        <v>145.29249999999999</v>
      </c>
      <c r="N8" s="115">
        <f t="shared" si="2"/>
        <v>37.012499999999989</v>
      </c>
      <c r="O8" s="115" t="s">
        <v>118</v>
      </c>
      <c r="P8" s="115"/>
      <c r="Q8" s="116">
        <f t="shared" si="3"/>
        <v>25.474473906085993</v>
      </c>
      <c r="R8" s="115">
        <f t="shared" si="4"/>
        <v>34.182212781677123</v>
      </c>
      <c r="S8" s="115">
        <f t="shared" si="5"/>
        <v>35.705851302876937</v>
      </c>
      <c r="T8" s="138">
        <v>3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</row>
    <row r="9" spans="1:209" ht="12.75" customHeight="1" x14ac:dyDescent="0.2">
      <c r="A9" s="139" t="s">
        <v>23</v>
      </c>
      <c r="B9" s="144">
        <v>34.292499999999997</v>
      </c>
      <c r="C9" s="144">
        <v>15.452500000000001</v>
      </c>
      <c r="D9" s="115">
        <f t="shared" si="0"/>
        <v>18.839999999999996</v>
      </c>
      <c r="E9" s="115" t="s">
        <v>118</v>
      </c>
      <c r="F9" s="115"/>
      <c r="G9" s="144">
        <v>56.667499999999997</v>
      </c>
      <c r="H9" s="144">
        <v>58.677500000000002</v>
      </c>
      <c r="I9" s="115">
        <f t="shared" si="1"/>
        <v>2.0100000000000051</v>
      </c>
      <c r="J9" s="115" t="s">
        <v>118</v>
      </c>
      <c r="K9" s="115"/>
      <c r="L9" s="144">
        <v>124.22499999999999</v>
      </c>
      <c r="M9" s="144">
        <v>166.20750000000001</v>
      </c>
      <c r="N9" s="115">
        <f t="shared" si="2"/>
        <v>41.982500000000016</v>
      </c>
      <c r="O9" s="115" t="s">
        <v>118</v>
      </c>
      <c r="P9" s="115"/>
      <c r="Q9" s="116">
        <f t="shared" si="3"/>
        <v>25.259088789615397</v>
      </c>
      <c r="R9" s="115">
        <f t="shared" si="4"/>
        <v>33.795532300261641</v>
      </c>
      <c r="S9" s="115">
        <f t="shared" si="5"/>
        <v>35.403960517226025</v>
      </c>
      <c r="T9" s="138">
        <v>3</v>
      </c>
    </row>
    <row r="10" spans="1:209" ht="12.75" customHeight="1" x14ac:dyDescent="0.2">
      <c r="A10" s="139" t="s">
        <v>19</v>
      </c>
      <c r="B10" s="144">
        <v>29.1175</v>
      </c>
      <c r="C10" s="144">
        <v>17.717500000000001</v>
      </c>
      <c r="D10" s="115">
        <f t="shared" si="0"/>
        <v>11.399999999999999</v>
      </c>
      <c r="E10" s="115" t="s">
        <v>118</v>
      </c>
      <c r="F10" s="115"/>
      <c r="G10" s="144">
        <v>57.517499999999998</v>
      </c>
      <c r="H10" s="144">
        <v>60.407499999999999</v>
      </c>
      <c r="I10" s="115">
        <f t="shared" si="1"/>
        <v>2.8900000000000006</v>
      </c>
      <c r="J10" s="115" t="s">
        <v>118</v>
      </c>
      <c r="K10" s="115"/>
      <c r="L10" s="144">
        <v>113.965</v>
      </c>
      <c r="M10" s="144">
        <v>145.54499999999999</v>
      </c>
      <c r="N10" s="115">
        <f t="shared" si="2"/>
        <v>31.579999999999984</v>
      </c>
      <c r="O10" s="115" t="s">
        <v>118</v>
      </c>
      <c r="P10" s="115"/>
      <c r="Q10" s="116">
        <f t="shared" si="3"/>
        <v>21.697756707547487</v>
      </c>
      <c r="R10" s="115">
        <f t="shared" si="4"/>
        <v>27.710261922520058</v>
      </c>
      <c r="S10" s="115">
        <f t="shared" si="5"/>
        <v>30.412281622059417</v>
      </c>
      <c r="T10" s="138">
        <v>3</v>
      </c>
    </row>
    <row r="11" spans="1:209" ht="12.75" customHeight="1" x14ac:dyDescent="0.2">
      <c r="A11" s="137" t="s">
        <v>49</v>
      </c>
      <c r="B11" s="144">
        <v>5.0475000000000003</v>
      </c>
      <c r="C11" s="144">
        <v>2.6924999999999999</v>
      </c>
      <c r="D11" s="115">
        <f t="shared" si="0"/>
        <v>2.3550000000000004</v>
      </c>
      <c r="E11" s="115"/>
      <c r="F11" s="115"/>
      <c r="G11" s="144">
        <v>61.957500000000003</v>
      </c>
      <c r="H11" s="144">
        <v>62.272500000000001</v>
      </c>
      <c r="I11" s="115">
        <f t="shared" si="1"/>
        <v>0.31499999999999773</v>
      </c>
      <c r="J11" s="115"/>
      <c r="K11" s="115"/>
      <c r="L11" s="144">
        <v>121.3875</v>
      </c>
      <c r="M11" s="144">
        <v>137</v>
      </c>
      <c r="N11" s="115">
        <f t="shared" si="2"/>
        <v>15.612499999999997</v>
      </c>
      <c r="O11" s="115" t="s">
        <v>118</v>
      </c>
      <c r="P11" s="115"/>
      <c r="Q11" s="116">
        <f t="shared" si="3"/>
        <v>11.395985401459852</v>
      </c>
      <c r="R11" s="115">
        <f t="shared" si="4"/>
        <v>12.861703223149004</v>
      </c>
      <c r="S11" s="115">
        <f t="shared" si="5"/>
        <v>15.972983846275637</v>
      </c>
      <c r="T11" s="138">
        <v>2</v>
      </c>
    </row>
    <row r="12" spans="1:209" ht="12.75" customHeight="1" x14ac:dyDescent="0.2">
      <c r="A12" s="139" t="s">
        <v>17</v>
      </c>
      <c r="B12" s="144">
        <v>11.4275</v>
      </c>
      <c r="C12" s="144">
        <v>5.4524999999999997</v>
      </c>
      <c r="D12" s="115">
        <f t="shared" si="0"/>
        <v>5.9750000000000005</v>
      </c>
      <c r="E12" s="115" t="s">
        <v>118</v>
      </c>
      <c r="F12" s="115"/>
      <c r="G12" s="144">
        <v>61.7425</v>
      </c>
      <c r="H12" s="144">
        <v>62.695</v>
      </c>
      <c r="I12" s="115">
        <f t="shared" si="1"/>
        <v>0.95250000000000057</v>
      </c>
      <c r="J12" s="115"/>
      <c r="K12" s="115"/>
      <c r="L12" s="144">
        <v>107.075</v>
      </c>
      <c r="M12" s="144">
        <v>119.47750000000001</v>
      </c>
      <c r="N12" s="115">
        <f t="shared" si="2"/>
        <v>12.402500000000003</v>
      </c>
      <c r="O12" s="115"/>
      <c r="P12" s="115"/>
      <c r="Q12" s="116">
        <f t="shared" si="3"/>
        <v>10.38061559707895</v>
      </c>
      <c r="R12" s="115">
        <f t="shared" si="4"/>
        <v>11.583002568293255</v>
      </c>
      <c r="S12" s="115">
        <f t="shared" si="5"/>
        <v>14.549808498815594</v>
      </c>
      <c r="T12" s="138">
        <v>1</v>
      </c>
    </row>
    <row r="13" spans="1:209" ht="12.75" customHeight="1" x14ac:dyDescent="0.2">
      <c r="A13" s="139" t="s">
        <v>47</v>
      </c>
      <c r="B13" s="144">
        <v>21.5975</v>
      </c>
      <c r="C13" s="144">
        <v>6.0750000000000002</v>
      </c>
      <c r="D13" s="115">
        <f t="shared" si="0"/>
        <v>15.522500000000001</v>
      </c>
      <c r="E13" s="115" t="s">
        <v>118</v>
      </c>
      <c r="F13" s="115"/>
      <c r="G13" s="144">
        <v>61.814999999999998</v>
      </c>
      <c r="H13" s="144">
        <v>62.45</v>
      </c>
      <c r="I13" s="115">
        <f t="shared" si="1"/>
        <v>0.63500000000000512</v>
      </c>
      <c r="J13" s="115"/>
      <c r="K13" s="115"/>
      <c r="L13" s="144">
        <v>123.77249999999999</v>
      </c>
      <c r="M13" s="144">
        <v>137.035</v>
      </c>
      <c r="N13" s="115">
        <f t="shared" si="2"/>
        <v>13.262500000000003</v>
      </c>
      <c r="O13" s="115"/>
      <c r="P13" s="115"/>
      <c r="Q13" s="116">
        <f t="shared" si="3"/>
        <v>9.6781844054438668</v>
      </c>
      <c r="R13" s="115">
        <f t="shared" si="4"/>
        <v>10.715223494718135</v>
      </c>
      <c r="S13" s="115">
        <f t="shared" si="5"/>
        <v>13.565258090768387</v>
      </c>
      <c r="T13" s="138">
        <v>1</v>
      </c>
    </row>
    <row r="14" spans="1:209" ht="12.75" customHeight="1" x14ac:dyDescent="0.2">
      <c r="A14" s="139" t="s">
        <v>21</v>
      </c>
      <c r="B14" s="144">
        <v>4.3099999999999996</v>
      </c>
      <c r="C14" s="144">
        <v>3.0024999999999999</v>
      </c>
      <c r="D14" s="115">
        <f t="shared" si="0"/>
        <v>1.3074999999999997</v>
      </c>
      <c r="E14" s="115"/>
      <c r="F14" s="115"/>
      <c r="G14" s="144">
        <v>59.557499999999997</v>
      </c>
      <c r="H14" s="144">
        <v>59.807499999999997</v>
      </c>
      <c r="I14" s="115">
        <f t="shared" si="1"/>
        <v>0.25</v>
      </c>
      <c r="J14" s="115"/>
      <c r="K14" s="115"/>
      <c r="L14" s="144">
        <v>108.91</v>
      </c>
      <c r="M14" s="144">
        <v>119.21</v>
      </c>
      <c r="N14" s="115">
        <f t="shared" si="2"/>
        <v>10.299999999999997</v>
      </c>
      <c r="O14" s="115"/>
      <c r="P14" s="115"/>
      <c r="Q14" s="116">
        <f t="shared" si="3"/>
        <v>8.6402147470849755</v>
      </c>
      <c r="R14" s="115">
        <f t="shared" si="4"/>
        <v>9.4573501055917699</v>
      </c>
      <c r="S14" s="115">
        <f t="shared" si="5"/>
        <v>12.110406052807111</v>
      </c>
      <c r="T14" s="138">
        <v>1</v>
      </c>
    </row>
    <row r="15" spans="1:209" ht="12.75" customHeight="1" x14ac:dyDescent="0.2">
      <c r="A15" s="139" t="s">
        <v>45</v>
      </c>
      <c r="B15" s="144">
        <v>17.41</v>
      </c>
      <c r="C15" s="144">
        <v>10.922499999999999</v>
      </c>
      <c r="D15" s="115">
        <f t="shared" si="0"/>
        <v>6.4875000000000007</v>
      </c>
      <c r="E15" s="115" t="s">
        <v>118</v>
      </c>
      <c r="F15" s="115"/>
      <c r="G15" s="144">
        <v>57.87</v>
      </c>
      <c r="H15" s="144">
        <v>57.795000000000002</v>
      </c>
      <c r="I15" s="115">
        <f t="shared" si="1"/>
        <v>-7.4999999999995737E-2</v>
      </c>
      <c r="J15" s="115"/>
      <c r="K15" s="115"/>
      <c r="L15" s="144">
        <v>145.68</v>
      </c>
      <c r="M15" s="144">
        <v>157.63</v>
      </c>
      <c r="N15" s="115">
        <f t="shared" si="2"/>
        <v>11.949999999999989</v>
      </c>
      <c r="O15" s="115"/>
      <c r="P15" s="115"/>
      <c r="Q15" s="116">
        <f t="shared" si="3"/>
        <v>7.5810442174712858</v>
      </c>
      <c r="R15" s="115">
        <f t="shared" si="4"/>
        <v>8.2029104887424396</v>
      </c>
      <c r="S15" s="115">
        <f t="shared" si="5"/>
        <v>10.625838184037866</v>
      </c>
      <c r="T15" s="138">
        <v>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</row>
    <row r="16" spans="1:209" ht="12.75" customHeight="1" x14ac:dyDescent="0.2">
      <c r="A16" s="139" t="s">
        <v>61</v>
      </c>
      <c r="B16" s="144">
        <v>7.7525000000000004</v>
      </c>
      <c r="C16" s="144">
        <v>3.1074999999999999</v>
      </c>
      <c r="D16" s="115">
        <f t="shared" si="0"/>
        <v>4.6450000000000005</v>
      </c>
      <c r="E16" s="115" t="s">
        <v>118</v>
      </c>
      <c r="F16" s="115"/>
      <c r="G16" s="144">
        <v>60.6175</v>
      </c>
      <c r="H16" s="144">
        <v>60.792499999999997</v>
      </c>
      <c r="I16" s="115">
        <f t="shared" si="1"/>
        <v>0.17499999999999716</v>
      </c>
      <c r="J16" s="115"/>
      <c r="K16" s="115"/>
      <c r="L16" s="144">
        <v>127.71250000000001</v>
      </c>
      <c r="M16" s="144">
        <v>137.24250000000001</v>
      </c>
      <c r="N16" s="115">
        <f t="shared" si="2"/>
        <v>9.5300000000000011</v>
      </c>
      <c r="O16" s="115"/>
      <c r="P16" s="115"/>
      <c r="Q16" s="116">
        <f t="shared" si="3"/>
        <v>6.9439131464378745</v>
      </c>
      <c r="R16" s="115">
        <f t="shared" si="4"/>
        <v>7.4620730155622983</v>
      </c>
      <c r="S16" s="115">
        <f t="shared" si="5"/>
        <v>9.7328145492170179</v>
      </c>
      <c r="T16" s="138">
        <v>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</row>
    <row r="17" spans="1:209" ht="12.75" customHeight="1" x14ac:dyDescent="0.2">
      <c r="A17" s="139" t="s">
        <v>25</v>
      </c>
      <c r="B17" s="144">
        <v>21.012499999999999</v>
      </c>
      <c r="C17" s="144">
        <v>11.61</v>
      </c>
      <c r="D17" s="115">
        <f t="shared" si="0"/>
        <v>9.4024999999999999</v>
      </c>
      <c r="E17" s="115" t="s">
        <v>118</v>
      </c>
      <c r="F17" s="115"/>
      <c r="G17" s="144">
        <v>58.045000000000002</v>
      </c>
      <c r="H17" s="144">
        <v>58.645000000000003</v>
      </c>
      <c r="I17" s="115">
        <f t="shared" si="1"/>
        <v>0.60000000000000142</v>
      </c>
      <c r="J17" s="115"/>
      <c r="K17" s="115"/>
      <c r="L17" s="144">
        <v>146.88499999999999</v>
      </c>
      <c r="M17" s="144">
        <v>155.36000000000001</v>
      </c>
      <c r="N17" s="115">
        <f t="shared" si="2"/>
        <v>8.4750000000000227</v>
      </c>
      <c r="O17" s="115"/>
      <c r="P17" s="115"/>
      <c r="Q17" s="116">
        <f t="shared" si="3"/>
        <v>5.4550720906282324</v>
      </c>
      <c r="R17" s="115">
        <f t="shared" si="4"/>
        <v>5.7698199271539119</v>
      </c>
      <c r="S17" s="115">
        <f t="shared" si="5"/>
        <v>7.6460064938931733</v>
      </c>
      <c r="T17" s="138">
        <v>1</v>
      </c>
    </row>
    <row r="18" spans="1:209" ht="12.75" customHeight="1" x14ac:dyDescent="0.2">
      <c r="A18" s="139" t="s">
        <v>57</v>
      </c>
      <c r="B18" s="144">
        <v>18.487500000000001</v>
      </c>
      <c r="C18" s="144">
        <v>8.0399999999999991</v>
      </c>
      <c r="D18" s="115">
        <f t="shared" si="0"/>
        <v>10.447500000000002</v>
      </c>
      <c r="E18" s="115" t="s">
        <v>118</v>
      </c>
      <c r="F18" s="115"/>
      <c r="G18" s="144">
        <v>57.69</v>
      </c>
      <c r="H18" s="144">
        <v>59.594999999999999</v>
      </c>
      <c r="I18" s="115">
        <f t="shared" si="1"/>
        <v>1.9050000000000011</v>
      </c>
      <c r="J18" s="115" t="s">
        <v>118</v>
      </c>
      <c r="K18" s="115"/>
      <c r="L18" s="144">
        <v>135.22499999999999</v>
      </c>
      <c r="M18" s="144">
        <v>142.33750000000001</v>
      </c>
      <c r="N18" s="115">
        <f t="shared" si="2"/>
        <v>7.1125000000000114</v>
      </c>
      <c r="O18" s="115"/>
      <c r="P18" s="115"/>
      <c r="Q18" s="116">
        <f t="shared" si="3"/>
        <v>4.9969263194871427</v>
      </c>
      <c r="R18" s="115">
        <f t="shared" si="4"/>
        <v>5.2597522647439536</v>
      </c>
      <c r="S18" s="115">
        <f t="shared" si="5"/>
        <v>7.0038544777332827</v>
      </c>
      <c r="T18" s="138">
        <v>1</v>
      </c>
    </row>
    <row r="19" spans="1:209" ht="12.75" customHeight="1" x14ac:dyDescent="0.2">
      <c r="A19" s="139" t="s">
        <v>35</v>
      </c>
      <c r="B19" s="144">
        <v>7.17</v>
      </c>
      <c r="C19" s="144">
        <v>3.5874999999999999</v>
      </c>
      <c r="D19" s="115">
        <f t="shared" si="0"/>
        <v>3.5825</v>
      </c>
      <c r="E19" s="115"/>
      <c r="F19" s="115"/>
      <c r="G19" s="144">
        <v>59.84</v>
      </c>
      <c r="H19" s="144">
        <v>60.37</v>
      </c>
      <c r="I19" s="115">
        <f t="shared" si="1"/>
        <v>0.52999999999999403</v>
      </c>
      <c r="J19" s="115"/>
      <c r="K19" s="115"/>
      <c r="L19" s="144">
        <v>137.24</v>
      </c>
      <c r="M19" s="144">
        <v>143.98249999999999</v>
      </c>
      <c r="N19" s="115">
        <f t="shared" si="2"/>
        <v>6.7424999999999784</v>
      </c>
      <c r="O19" s="115"/>
      <c r="P19" s="115"/>
      <c r="Q19" s="116">
        <f t="shared" si="3"/>
        <v>4.6828607643289839</v>
      </c>
      <c r="R19" s="115">
        <f t="shared" si="4"/>
        <v>4.9129262605654169</v>
      </c>
      <c r="S19" s="115">
        <f t="shared" si="5"/>
        <v>6.5636499791762528</v>
      </c>
      <c r="T19" s="138">
        <v>1</v>
      </c>
    </row>
    <row r="20" spans="1:209" ht="12.75" customHeight="1" x14ac:dyDescent="0.2">
      <c r="A20" s="139" t="s">
        <v>130</v>
      </c>
      <c r="B20" s="144">
        <v>14.205</v>
      </c>
      <c r="C20" s="144">
        <v>5.9950000000000001</v>
      </c>
      <c r="D20" s="115">
        <f t="shared" si="0"/>
        <v>8.2100000000000009</v>
      </c>
      <c r="E20" s="115" t="s">
        <v>118</v>
      </c>
      <c r="F20" s="115"/>
      <c r="G20" s="144">
        <v>58.994999999999997</v>
      </c>
      <c r="H20" s="144">
        <v>59.207500000000003</v>
      </c>
      <c r="I20" s="115">
        <f t="shared" si="1"/>
        <v>0.21250000000000568</v>
      </c>
      <c r="J20" s="115"/>
      <c r="K20" s="115"/>
      <c r="L20" s="144">
        <v>155.24250000000001</v>
      </c>
      <c r="M20" s="144">
        <v>162.7825</v>
      </c>
      <c r="N20" s="115">
        <f t="shared" si="2"/>
        <v>7.539999999999992</v>
      </c>
      <c r="O20" s="115"/>
      <c r="P20" s="115"/>
      <c r="Q20" s="116">
        <f t="shared" si="3"/>
        <v>4.6319475373581263</v>
      </c>
      <c r="R20" s="115">
        <f t="shared" si="4"/>
        <v>4.8569174034172287</v>
      </c>
      <c r="S20" s="115">
        <f t="shared" si="5"/>
        <v>6.4922883440636721</v>
      </c>
      <c r="T20" s="138">
        <v>1</v>
      </c>
    </row>
    <row r="21" spans="1:209" ht="12.75" customHeight="1" x14ac:dyDescent="0.2">
      <c r="A21" s="139" t="s">
        <v>120</v>
      </c>
      <c r="B21" s="144">
        <v>7.2525000000000004</v>
      </c>
      <c r="C21" s="144">
        <v>7.165</v>
      </c>
      <c r="D21" s="115">
        <f t="shared" si="0"/>
        <v>8.7500000000000355E-2</v>
      </c>
      <c r="E21" s="115"/>
      <c r="F21" s="115"/>
      <c r="G21" s="144">
        <v>59.98</v>
      </c>
      <c r="H21" s="144">
        <v>59.63</v>
      </c>
      <c r="I21" s="115">
        <f t="shared" si="1"/>
        <v>-0.34999999999999432</v>
      </c>
      <c r="J21" s="115"/>
      <c r="K21" s="115"/>
      <c r="L21" s="144">
        <v>148.21250000000001</v>
      </c>
      <c r="M21" s="144">
        <v>154.4025</v>
      </c>
      <c r="N21" s="115">
        <f t="shared" si="2"/>
        <v>6.1899999999999977</v>
      </c>
      <c r="O21" s="115"/>
      <c r="P21" s="115"/>
      <c r="Q21" s="116">
        <f t="shared" si="3"/>
        <v>4.0090024449085977</v>
      </c>
      <c r="R21" s="115">
        <f t="shared" si="4"/>
        <v>4.1764358606730179</v>
      </c>
      <c r="S21" s="115">
        <f t="shared" si="5"/>
        <v>5.61914823829113</v>
      </c>
      <c r="T21" s="138">
        <v>1</v>
      </c>
    </row>
    <row r="22" spans="1:209" ht="12.75" customHeight="1" x14ac:dyDescent="0.2">
      <c r="A22" s="139" t="s">
        <v>59</v>
      </c>
      <c r="B22" s="144">
        <v>2.1425000000000001</v>
      </c>
      <c r="C22" s="144">
        <v>1.82</v>
      </c>
      <c r="D22" s="115">
        <f t="shared" si="0"/>
        <v>0.32250000000000001</v>
      </c>
      <c r="E22" s="115"/>
      <c r="F22" s="115"/>
      <c r="G22" s="144">
        <v>56.92</v>
      </c>
      <c r="H22" s="144">
        <v>57.27</v>
      </c>
      <c r="I22" s="115">
        <f t="shared" si="1"/>
        <v>0.35000000000000142</v>
      </c>
      <c r="J22" s="115"/>
      <c r="K22" s="115"/>
      <c r="L22" s="144">
        <v>139.065</v>
      </c>
      <c r="M22" s="144">
        <v>143.58500000000001</v>
      </c>
      <c r="N22" s="115">
        <f t="shared" si="2"/>
        <v>4.5200000000000102</v>
      </c>
      <c r="O22" s="115"/>
      <c r="P22" s="115"/>
      <c r="Q22" s="116">
        <f t="shared" si="3"/>
        <v>3.1479611380018877</v>
      </c>
      <c r="R22" s="115">
        <f t="shared" si="4"/>
        <v>3.2502786466760218</v>
      </c>
      <c r="S22" s="115">
        <f t="shared" si="5"/>
        <v>4.4122847331452659</v>
      </c>
      <c r="T22" s="138">
        <v>1</v>
      </c>
    </row>
    <row r="23" spans="1:209" ht="12.75" customHeight="1" x14ac:dyDescent="0.2">
      <c r="A23" s="139" t="s">
        <v>51</v>
      </c>
      <c r="B23" s="144">
        <v>7.4124999999999996</v>
      </c>
      <c r="C23" s="144">
        <v>4.3274999999999997</v>
      </c>
      <c r="D23" s="115">
        <f t="shared" si="0"/>
        <v>3.085</v>
      </c>
      <c r="E23" s="115"/>
      <c r="F23" s="115"/>
      <c r="G23" s="144">
        <v>60.087499999999999</v>
      </c>
      <c r="H23" s="144">
        <v>60.017499999999998</v>
      </c>
      <c r="I23" s="115">
        <f t="shared" si="1"/>
        <v>-7.0000000000000284E-2</v>
      </c>
      <c r="J23" s="115"/>
      <c r="K23" s="115"/>
      <c r="L23" s="144">
        <v>153.91249999999999</v>
      </c>
      <c r="M23" s="144">
        <v>156.01499999999999</v>
      </c>
      <c r="N23" s="115">
        <f t="shared" si="2"/>
        <v>2.102499999999992</v>
      </c>
      <c r="O23" s="115"/>
      <c r="P23" s="115"/>
      <c r="Q23" s="116">
        <f t="shared" si="3"/>
        <v>1.3476268307534482</v>
      </c>
      <c r="R23" s="115">
        <f t="shared" si="4"/>
        <v>1.3660358970194053</v>
      </c>
      <c r="S23" s="115">
        <f t="shared" si="5"/>
        <v>1.8888776038336255</v>
      </c>
      <c r="T23" s="138">
        <v>1</v>
      </c>
    </row>
    <row r="24" spans="1:209" ht="12.75" customHeight="1" x14ac:dyDescent="0.2">
      <c r="A24" s="139" t="s">
        <v>53</v>
      </c>
      <c r="B24" s="144">
        <v>5.7824999999999998</v>
      </c>
      <c r="C24" s="144">
        <v>3.95</v>
      </c>
      <c r="D24" s="115">
        <f t="shared" si="0"/>
        <v>1.8324999999999996</v>
      </c>
      <c r="E24" s="115"/>
      <c r="F24" s="115"/>
      <c r="G24" s="144">
        <v>61.284999999999997</v>
      </c>
      <c r="H24" s="144">
        <v>61.322499999999998</v>
      </c>
      <c r="I24" s="115">
        <f t="shared" si="1"/>
        <v>3.7500000000001421E-2</v>
      </c>
      <c r="J24" s="115"/>
      <c r="K24" s="115"/>
      <c r="L24" s="144">
        <v>143.69749999999999</v>
      </c>
      <c r="M24" s="144">
        <v>145.47499999999999</v>
      </c>
      <c r="N24" s="115">
        <f t="shared" si="2"/>
        <v>1.7775000000000034</v>
      </c>
      <c r="O24" s="115"/>
      <c r="P24" s="115"/>
      <c r="Q24" s="116">
        <f t="shared" si="3"/>
        <v>1.2218594260182185</v>
      </c>
      <c r="R24" s="115">
        <f t="shared" si="4"/>
        <v>1.2369735033664493</v>
      </c>
      <c r="S24" s="115">
        <f t="shared" si="5"/>
        <v>1.7125979181851607</v>
      </c>
      <c r="T24" s="138">
        <v>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</row>
    <row r="25" spans="1:209" ht="13.5" customHeight="1" x14ac:dyDescent="0.2">
      <c r="A25" s="139" t="s">
        <v>33</v>
      </c>
      <c r="B25" s="144">
        <v>10.2475</v>
      </c>
      <c r="C25" s="144">
        <v>8.6425000000000001</v>
      </c>
      <c r="D25" s="115">
        <f t="shared" si="0"/>
        <v>1.6050000000000004</v>
      </c>
      <c r="E25" s="115"/>
      <c r="F25" s="115"/>
      <c r="G25" s="144">
        <v>62.237499999999997</v>
      </c>
      <c r="H25" s="144">
        <v>62.377499999999998</v>
      </c>
      <c r="I25" s="115">
        <f t="shared" si="1"/>
        <v>0.14000000000000057</v>
      </c>
      <c r="J25" s="115"/>
      <c r="K25" s="115"/>
      <c r="L25" s="144">
        <v>130.4325</v>
      </c>
      <c r="M25" s="144">
        <v>131.71</v>
      </c>
      <c r="N25" s="115">
        <f t="shared" si="2"/>
        <v>1.2775000000000034</v>
      </c>
      <c r="O25" s="115"/>
      <c r="P25" s="115"/>
      <c r="Q25" s="116">
        <f t="shared" si="3"/>
        <v>0.9699339457899957</v>
      </c>
      <c r="R25" s="115">
        <f t="shared" si="4"/>
        <v>0.97943380675828751</v>
      </c>
      <c r="S25" s="115">
        <f t="shared" si="5"/>
        <v>1.3594909700457614</v>
      </c>
      <c r="T25" s="138">
        <v>1</v>
      </c>
    </row>
    <row r="26" spans="1:209" ht="13.5" customHeight="1" x14ac:dyDescent="0.2">
      <c r="A26" s="139" t="s">
        <v>121</v>
      </c>
      <c r="B26" s="144">
        <v>7.9675000000000002</v>
      </c>
      <c r="C26" s="144">
        <v>5.5650000000000004</v>
      </c>
      <c r="D26" s="115">
        <f t="shared" si="0"/>
        <v>2.4024999999999999</v>
      </c>
      <c r="E26" s="115"/>
      <c r="F26" s="115"/>
      <c r="G26" s="144">
        <v>57.692500000000003</v>
      </c>
      <c r="H26" s="144">
        <v>57.975000000000001</v>
      </c>
      <c r="I26" s="115">
        <f t="shared" si="1"/>
        <v>0.28249999999999886</v>
      </c>
      <c r="J26" s="115"/>
      <c r="K26" s="115"/>
      <c r="L26" s="144">
        <v>143.16999999999999</v>
      </c>
      <c r="M26" s="144">
        <v>144.13249999999999</v>
      </c>
      <c r="N26" s="115">
        <f t="shared" si="2"/>
        <v>0.96250000000000568</v>
      </c>
      <c r="O26" s="115"/>
      <c r="P26" s="115"/>
      <c r="Q26" s="116">
        <f t="shared" si="3"/>
        <v>0.6677883197752108</v>
      </c>
      <c r="R26" s="115">
        <f t="shared" si="4"/>
        <v>0.67227771181113771</v>
      </c>
      <c r="S26" s="115">
        <f t="shared" si="5"/>
        <v>0.93599383192738905</v>
      </c>
      <c r="T26" s="138">
        <v>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</row>
    <row r="27" spans="1:209" ht="14.25" customHeight="1" x14ac:dyDescent="0.2">
      <c r="A27" s="139" t="s">
        <v>55</v>
      </c>
      <c r="B27" s="144">
        <v>12.31</v>
      </c>
      <c r="C27" s="144">
        <v>4.7925000000000004</v>
      </c>
      <c r="D27" s="115">
        <f t="shared" si="0"/>
        <v>7.5175000000000001</v>
      </c>
      <c r="E27" s="115" t="s">
        <v>118</v>
      </c>
      <c r="F27" s="115"/>
      <c r="G27" s="144">
        <v>59.877499999999998</v>
      </c>
      <c r="H27" s="144">
        <v>59.914999999999999</v>
      </c>
      <c r="I27" s="115">
        <f t="shared" si="1"/>
        <v>3.7500000000001421E-2</v>
      </c>
      <c r="J27" s="115"/>
      <c r="K27" s="115"/>
      <c r="L27" s="144">
        <v>146.22749999999999</v>
      </c>
      <c r="M27" s="144">
        <v>146.4325</v>
      </c>
      <c r="N27" s="115">
        <f t="shared" si="2"/>
        <v>0.20500000000001251</v>
      </c>
      <c r="O27" s="115"/>
      <c r="P27" s="115"/>
      <c r="Q27" s="116">
        <f t="shared" si="3"/>
        <v>0.1399962440032182</v>
      </c>
      <c r="R27" s="115">
        <f t="shared" si="4"/>
        <v>0.14019250824914092</v>
      </c>
      <c r="S27" s="115">
        <f t="shared" si="5"/>
        <v>0.19622328962585453</v>
      </c>
      <c r="T27" s="138">
        <v>1</v>
      </c>
    </row>
    <row r="28" spans="1:209" ht="14.25" customHeight="1" x14ac:dyDescent="0.2">
      <c r="A28" s="139" t="s">
        <v>37</v>
      </c>
      <c r="B28" s="144">
        <v>8</v>
      </c>
      <c r="C28" s="144">
        <v>5.6275000000000004</v>
      </c>
      <c r="D28" s="115">
        <f t="shared" si="0"/>
        <v>2.3724999999999996</v>
      </c>
      <c r="E28" s="115"/>
      <c r="F28" s="115"/>
      <c r="G28" s="144">
        <v>59.842500000000001</v>
      </c>
      <c r="H28" s="144">
        <v>59.664999999999999</v>
      </c>
      <c r="I28" s="115">
        <f t="shared" si="1"/>
        <v>-0.17750000000000199</v>
      </c>
      <c r="J28" s="115"/>
      <c r="K28" s="115"/>
      <c r="L28" s="144">
        <v>133.44749999999999</v>
      </c>
      <c r="M28" s="144">
        <v>131.88249999999999</v>
      </c>
      <c r="N28" s="115">
        <f t="shared" si="2"/>
        <v>-1.5649999999999977</v>
      </c>
      <c r="O28" s="115"/>
      <c r="P28" s="115"/>
      <c r="Q28" s="116">
        <f t="shared" si="3"/>
        <v>-1.18666236991261</v>
      </c>
      <c r="R28" s="115">
        <f t="shared" si="4"/>
        <v>-1.1727458363776</v>
      </c>
      <c r="S28" s="115">
        <f t="shared" si="5"/>
        <v>-1.6632645793990894</v>
      </c>
      <c r="T28" s="138">
        <v>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</row>
    <row r="29" spans="1:209" ht="12.75" customHeight="1" thickBot="1" x14ac:dyDescent="0.25">
      <c r="A29" s="142" t="s">
        <v>41</v>
      </c>
      <c r="B29" s="145">
        <v>4.1574999999999998</v>
      </c>
      <c r="C29" s="145">
        <v>2.69</v>
      </c>
      <c r="D29" s="115">
        <f t="shared" si="0"/>
        <v>1.4674999999999998</v>
      </c>
      <c r="E29" s="140"/>
      <c r="F29" s="140"/>
      <c r="G29" s="145">
        <v>57.975000000000001</v>
      </c>
      <c r="H29" s="145">
        <v>57.972499999999997</v>
      </c>
      <c r="I29" s="115">
        <f t="shared" si="1"/>
        <v>-2.5000000000048317E-3</v>
      </c>
      <c r="J29" s="140"/>
      <c r="K29" s="140"/>
      <c r="L29" s="145">
        <v>146.565</v>
      </c>
      <c r="M29" s="145">
        <v>139.9725</v>
      </c>
      <c r="N29" s="115">
        <f t="shared" si="2"/>
        <v>-6.5925000000000011</v>
      </c>
      <c r="O29" s="140"/>
      <c r="P29" s="140"/>
      <c r="Q29" s="116">
        <f t="shared" si="3"/>
        <v>-4.7098537212666782</v>
      </c>
      <c r="R29" s="115">
        <f t="shared" si="4"/>
        <v>-4.4980042984341422</v>
      </c>
      <c r="S29" s="115">
        <f t="shared" si="5"/>
        <v>-6.6014841856919766</v>
      </c>
      <c r="T29" s="138">
        <v>1</v>
      </c>
    </row>
    <row r="30" spans="1:209" ht="12.75" customHeight="1" x14ac:dyDescent="0.2">
      <c r="A30" s="131" t="s">
        <v>122</v>
      </c>
      <c r="B30" s="132">
        <f>AVERAGE(B6:B29)</f>
        <v>17.772291666666671</v>
      </c>
      <c r="C30" s="132">
        <f t="shared" ref="C30:P30" si="6">AVERAGE(C6:C29)</f>
        <v>9.495416666666662</v>
      </c>
      <c r="D30" s="132">
        <f t="shared" si="6"/>
        <v>8.2768750000000022</v>
      </c>
      <c r="E30" s="132" t="s">
        <v>118</v>
      </c>
      <c r="F30" s="132" t="e">
        <f t="shared" si="6"/>
        <v>#DIV/0!</v>
      </c>
      <c r="G30" s="132">
        <f t="shared" si="6"/>
        <v>59.011666666666663</v>
      </c>
      <c r="H30" s="132">
        <f t="shared" si="6"/>
        <v>59.853333333333325</v>
      </c>
      <c r="I30" s="132">
        <f t="shared" si="6"/>
        <v>0.84166666666666712</v>
      </c>
      <c r="J30" s="132"/>
      <c r="K30" s="132" t="e">
        <f t="shared" si="6"/>
        <v>#DIV/0!</v>
      </c>
      <c r="L30" s="132">
        <f t="shared" si="6"/>
        <v>127.723125</v>
      </c>
      <c r="M30" s="132">
        <f t="shared" si="6"/>
        <v>141.68677083333333</v>
      </c>
      <c r="N30" s="132">
        <f t="shared" ref="N30" si="7">M30-L30</f>
        <v>13.963645833333331</v>
      </c>
      <c r="O30" s="132"/>
      <c r="P30" s="132" t="e">
        <f t="shared" si="6"/>
        <v>#DIV/0!</v>
      </c>
      <c r="Q30" s="133">
        <f t="shared" ref="Q30" si="8">(M30-L30)/M30*100</f>
        <v>9.8552925945068086</v>
      </c>
      <c r="R30" s="132">
        <f t="shared" ref="R30" si="9">(M30-L30)/L30*100</f>
        <v>10.932746778105635</v>
      </c>
      <c r="S30" s="132">
        <f t="shared" ref="S30" si="10">Q30/$Q$6*100</f>
        <v>13.813498689829096</v>
      </c>
      <c r="T30" s="134"/>
    </row>
    <row r="31" spans="1:209" ht="12.75" customHeight="1" thickBot="1" x14ac:dyDescent="0.25">
      <c r="A31" s="153" t="s">
        <v>131</v>
      </c>
      <c r="B31" s="154">
        <f>AVERAGE(B7:B29)</f>
        <v>14.19717391304348</v>
      </c>
      <c r="C31" s="154">
        <f t="shared" ref="C31:S31" si="11">AVERAGE(C7:C29)</f>
        <v>7.4277173913043466</v>
      </c>
      <c r="D31" s="154">
        <f t="shared" si="11"/>
        <v>6.7694565217391309</v>
      </c>
      <c r="E31" s="154" t="s">
        <v>118</v>
      </c>
      <c r="F31" s="154" t="e">
        <f t="shared" si="11"/>
        <v>#DIV/0!</v>
      </c>
      <c r="G31" s="154">
        <f t="shared" si="11"/>
        <v>59.246847826086956</v>
      </c>
      <c r="H31" s="154">
        <f t="shared" si="11"/>
        <v>59.906086956521733</v>
      </c>
      <c r="I31" s="154">
        <f t="shared" si="11"/>
        <v>0.65923913043478299</v>
      </c>
      <c r="J31" s="154"/>
      <c r="K31" s="154" t="e">
        <f t="shared" si="11"/>
        <v>#DIV/0!</v>
      </c>
      <c r="L31" s="154">
        <f t="shared" si="11"/>
        <v>132.12108695652176</v>
      </c>
      <c r="M31" s="154">
        <f t="shared" si="11"/>
        <v>143.81554347826085</v>
      </c>
      <c r="N31" s="154">
        <f t="shared" si="11"/>
        <v>11.694456521739134</v>
      </c>
      <c r="O31" s="154"/>
      <c r="P31" s="154" t="e">
        <f t="shared" si="11"/>
        <v>#DIV/0!</v>
      </c>
      <c r="Q31" s="154">
        <f t="shared" si="11"/>
        <v>8.0238248568434773</v>
      </c>
      <c r="R31" s="154">
        <f t="shared" si="11"/>
        <v>10.010617998034665</v>
      </c>
      <c r="S31" s="154">
        <f t="shared" si="11"/>
        <v>11.246453931687881</v>
      </c>
      <c r="T31" s="14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</row>
    <row r="32" spans="1:209" ht="12.75" customHeight="1" x14ac:dyDescent="0.2">
      <c r="A32" s="118" t="s">
        <v>123</v>
      </c>
      <c r="B32" s="176">
        <v>0.97</v>
      </c>
      <c r="C32" s="177"/>
      <c r="D32" s="119"/>
      <c r="E32" s="119"/>
      <c r="F32" s="119"/>
      <c r="G32" s="176">
        <v>0.85</v>
      </c>
      <c r="H32" s="177"/>
      <c r="I32" s="119"/>
      <c r="J32" s="119"/>
      <c r="K32" s="119"/>
      <c r="L32" s="176">
        <v>0.86</v>
      </c>
      <c r="M32" s="177"/>
      <c r="N32" s="119"/>
      <c r="O32" s="119"/>
      <c r="P32" s="119"/>
      <c r="Q32" s="120"/>
      <c r="R32" s="119"/>
      <c r="S32" s="119"/>
      <c r="T32" s="121"/>
    </row>
    <row r="33" spans="1:20" ht="12.75" customHeight="1" x14ac:dyDescent="0.2">
      <c r="A33" s="122" t="s">
        <v>124</v>
      </c>
      <c r="B33" s="180">
        <v>23.11</v>
      </c>
      <c r="C33" s="181"/>
      <c r="D33" s="117"/>
      <c r="E33" s="117"/>
      <c r="F33" s="117"/>
      <c r="G33" s="180">
        <v>1.55</v>
      </c>
      <c r="H33" s="181"/>
      <c r="I33" s="117"/>
      <c r="J33" s="117"/>
      <c r="K33" s="117"/>
      <c r="L33" s="180">
        <v>7.88</v>
      </c>
      <c r="M33" s="181"/>
      <c r="N33" s="117"/>
      <c r="O33" s="117"/>
      <c r="P33" s="117"/>
      <c r="Q33" s="123"/>
      <c r="R33" s="117"/>
      <c r="S33" s="117"/>
      <c r="T33" s="124"/>
    </row>
    <row r="34" spans="1:20" ht="12.75" customHeight="1" x14ac:dyDescent="0.2">
      <c r="A34" s="122" t="s">
        <v>125</v>
      </c>
      <c r="B34" s="180" t="s">
        <v>126</v>
      </c>
      <c r="C34" s="181"/>
      <c r="D34" s="117"/>
      <c r="E34" s="117"/>
      <c r="F34" s="117"/>
      <c r="G34" s="180" t="s">
        <v>126</v>
      </c>
      <c r="H34" s="181"/>
      <c r="I34" s="117"/>
      <c r="J34" s="117"/>
      <c r="K34" s="117"/>
      <c r="L34" s="180" t="s">
        <v>126</v>
      </c>
      <c r="M34" s="181"/>
      <c r="N34" s="117"/>
      <c r="O34" s="117"/>
      <c r="P34" s="117"/>
      <c r="Q34" s="123"/>
      <c r="R34" s="117"/>
      <c r="S34" s="117"/>
      <c r="T34" s="124"/>
    </row>
    <row r="35" spans="1:20" ht="13.5" customHeight="1" thickBot="1" x14ac:dyDescent="0.25">
      <c r="A35" s="125" t="s">
        <v>127</v>
      </c>
      <c r="B35" s="178">
        <v>4.4000000000000004</v>
      </c>
      <c r="C35" s="178"/>
      <c r="D35" s="126"/>
      <c r="E35" s="126"/>
      <c r="F35" s="126"/>
      <c r="G35" s="179">
        <v>1.29</v>
      </c>
      <c r="H35" s="179"/>
      <c r="I35" s="126"/>
      <c r="J35" s="126"/>
      <c r="K35" s="126"/>
      <c r="L35" s="179">
        <v>14.83</v>
      </c>
      <c r="M35" s="179"/>
      <c r="N35" s="126"/>
      <c r="O35" s="126"/>
      <c r="P35" s="126"/>
      <c r="Q35" s="126"/>
      <c r="R35" s="126"/>
      <c r="S35" s="127"/>
      <c r="T35" s="128"/>
    </row>
    <row r="36" spans="1:20" ht="15" customHeight="1" x14ac:dyDescent="0.2">
      <c r="A36" s="156" t="s">
        <v>138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30"/>
    </row>
    <row r="37" spans="1:20" ht="16.5" customHeight="1" thickBot="1" x14ac:dyDescent="0.25">
      <c r="A37" s="155" t="s">
        <v>137</v>
      </c>
    </row>
    <row r="38" spans="1:20" ht="12.75" customHeight="1" x14ac:dyDescent="0.2">
      <c r="A38" s="152" t="s">
        <v>128</v>
      </c>
    </row>
    <row r="39" spans="1:20" ht="13.5" customHeight="1" x14ac:dyDescent="0.2">
      <c r="A39" s="147"/>
    </row>
  </sheetData>
  <sortState ref="A6:T29">
    <sortCondition descending="1" ref="Q6:Q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ageMargins left="0.47986099999999998" right="0.379861" top="0.77013900000000002" bottom="0.8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2.75" customHeight="1" x14ac:dyDescent="0.2"/>
  <cols>
    <col min="1" max="256" width="8.85546875" style="2" customWidth="1"/>
  </cols>
  <sheetData>
    <row r="1" spans="1:5" ht="13.7" customHeight="1" x14ac:dyDescent="0.2">
      <c r="A1" s="3"/>
      <c r="B1" s="3"/>
      <c r="C1" s="3"/>
      <c r="D1" s="3"/>
      <c r="E1" s="3"/>
    </row>
    <row r="2" spans="1:5" ht="13.7" customHeight="1" x14ac:dyDescent="0.2">
      <c r="A2" s="3"/>
      <c r="B2" s="3"/>
      <c r="C2" s="3"/>
      <c r="D2" s="3"/>
      <c r="E2" s="3"/>
    </row>
    <row r="3" spans="1:5" ht="13.7" customHeight="1" x14ac:dyDescent="0.2">
      <c r="A3" s="3"/>
      <c r="B3" s="3"/>
      <c r="C3" s="3"/>
      <c r="D3" s="3"/>
      <c r="E3" s="3"/>
    </row>
    <row r="4" spans="1:5" ht="13.7" customHeight="1" x14ac:dyDescent="0.2">
      <c r="A4" s="3"/>
      <c r="B4" s="3"/>
      <c r="C4" s="3"/>
      <c r="D4" s="3"/>
      <c r="E4" s="3"/>
    </row>
    <row r="5" spans="1:5" ht="13.7" customHeight="1" x14ac:dyDescent="0.2">
      <c r="A5" s="3"/>
      <c r="B5" s="3"/>
      <c r="C5" s="3"/>
      <c r="D5" s="3"/>
      <c r="E5" s="3"/>
    </row>
    <row r="6" spans="1:5" ht="13.7" customHeight="1" x14ac:dyDescent="0.2">
      <c r="A6" s="3"/>
      <c r="B6" s="3"/>
      <c r="C6" s="3"/>
      <c r="D6" s="3"/>
      <c r="E6" s="3"/>
    </row>
    <row r="7" spans="1:5" ht="13.7" customHeight="1" x14ac:dyDescent="0.2">
      <c r="A7" s="3"/>
      <c r="B7" s="3"/>
      <c r="C7" s="3"/>
      <c r="D7" s="3"/>
      <c r="E7" s="3"/>
    </row>
    <row r="8" spans="1:5" ht="13.7" customHeight="1" x14ac:dyDescent="0.2">
      <c r="A8" s="3"/>
      <c r="B8" s="3"/>
      <c r="C8" s="3"/>
      <c r="D8" s="3"/>
      <c r="E8" s="3"/>
    </row>
    <row r="9" spans="1:5" ht="13.7" customHeight="1" x14ac:dyDescent="0.2">
      <c r="A9" s="3"/>
      <c r="B9" s="3"/>
      <c r="C9" s="3"/>
      <c r="D9" s="3"/>
      <c r="E9" s="3"/>
    </row>
    <row r="10" spans="1:5" ht="13.7" customHeight="1" x14ac:dyDescent="0.2">
      <c r="A10" s="3"/>
      <c r="B10" s="3"/>
      <c r="C10" s="3"/>
      <c r="D10" s="3"/>
      <c r="E10" s="3"/>
    </row>
  </sheetData>
  <pageMargins left="0.75" right="0.75" top="1" bottom="1" header="0.5" footer="0.5"/>
  <pageSetup orientation="portrait"/>
  <headerFooter>
    <oddHeader>&amp;C&amp;"Arial,Regular"&amp;10&amp;K000000Sheet3</oddHeader>
    <oddFooter>&amp;C&amp;"Arial,Regular"&amp;10&amp;K000000Page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Sheet3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2016-12-08T23:02:50Z</cp:lastPrinted>
  <dcterms:created xsi:type="dcterms:W3CDTF">2016-09-20T20:28:17Z</dcterms:created>
  <dcterms:modified xsi:type="dcterms:W3CDTF">2016-12-09T01:19:19Z</dcterms:modified>
</cp:coreProperties>
</file>