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Z:\Finance_Operations.department\AFO - Director\S&amp;A Fees Information\FY27\"/>
    </mc:Choice>
  </mc:AlternateContent>
  <xr:revisionPtr revIDLastSave="0" documentId="13_ncr:1_{E90AD703-2D22-4BEF-A640-71CA110A8A9B}" xr6:coauthVersionLast="47" xr6:coauthVersionMax="47" xr10:uidLastSave="{00000000-0000-0000-0000-000000000000}"/>
  <bookViews>
    <workbookView xWindow="-120" yWindow="-120" windowWidth="29040" windowHeight="15720" firstSheet="1" activeTab="1" xr2:uid="{A747B4A0-3C66-B74F-9E0F-E3E6B53E6610}"/>
  </bookViews>
  <sheets>
    <sheet name="Request Form (2024)" sheetId="2" state="hidden" r:id="rId1"/>
    <sheet name="Request Form" sheetId="1" r:id="rId2"/>
    <sheet name="travel spend cat" sheetId="5" state="hidden" r:id="rId3"/>
    <sheet name="Salary Spend Cat" sheetId="3" state="hidden" r:id="rId4"/>
    <sheet name="G&amp;S Spend Cat" sheetId="4" state="hidden" r:id="rId5"/>
  </sheets>
  <definedNames>
    <definedName name="Expenditure_Details" localSheetId="0">'Request Form (2024)'!$A$37:$F$73</definedName>
    <definedName name="Expenditure_Details">'Request Form'!$A$32:$F$77</definedName>
    <definedName name="_xlnm.Print_Area" localSheetId="1">'Request Form'!$A$1:$F$77</definedName>
    <definedName name="_xlnm.Print_Area" localSheetId="0">'Request Form (2024)'!$A$1:$F$75</definedName>
    <definedName name="Request_and_Revenue_Details" localSheetId="0">'Request Form (2024)'!$A$13:$F$34</definedName>
    <definedName name="Request_and_Revenue_Details">'Request Form'!$A$13:$F$17</definedName>
    <definedName name="Requester_Details" localSheetId="0">'Request Form (2024)'!$A$4:$F$11</definedName>
    <definedName name="Requester_Details">'Request Form'!$A$4:$F$11</definedName>
    <definedName name="WSU_Vancouver_S_A_Fees_Budget_Allocation_Request_Form—Fiscal_Year_2019" localSheetId="0">'Request Form (2024)'!$A$1:$F$2</definedName>
    <definedName name="WSU_Vancouver_S_A_Fees_Budget_Allocation_Request_Form—Fiscal_Year_2019">'Request Form'!$A$1:$F$2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7" i="1" l="1"/>
  <c r="F26" i="1" s="1"/>
  <c r="B53" i="1"/>
  <c r="F25" i="1" s="1"/>
  <c r="B41" i="1"/>
  <c r="F23" i="1" s="1"/>
  <c r="E24" i="1"/>
  <c r="E25" i="1"/>
  <c r="E26" i="1"/>
  <c r="E27" i="1"/>
  <c r="E28" i="1"/>
  <c r="E29" i="1"/>
  <c r="E23" i="1"/>
  <c r="C30" i="1"/>
  <c r="D30" i="1"/>
  <c r="B30" i="1"/>
  <c r="F28" i="1"/>
  <c r="F27" i="1"/>
  <c r="F24" i="1"/>
  <c r="A75" i="2"/>
  <c r="F70" i="2"/>
  <c r="E70" i="2"/>
  <c r="F69" i="2"/>
  <c r="E69" i="2"/>
  <c r="F68" i="2"/>
  <c r="E68" i="2"/>
  <c r="F67" i="2"/>
  <c r="E67" i="2"/>
  <c r="D65" i="2"/>
  <c r="D72" i="2" s="1"/>
  <c r="D21" i="2" s="1"/>
  <c r="C65" i="2"/>
  <c r="C72" i="2" s="1"/>
  <c r="F72" i="2" s="1"/>
  <c r="B65" i="2"/>
  <c r="B72" i="2" s="1"/>
  <c r="F64" i="2"/>
  <c r="E64" i="2"/>
  <c r="F63" i="2"/>
  <c r="E63" i="2"/>
  <c r="F62" i="2"/>
  <c r="E62" i="2"/>
  <c r="E65" i="2" s="1"/>
  <c r="E72" i="2" s="1"/>
  <c r="F61" i="2"/>
  <c r="E61" i="2"/>
  <c r="F60" i="2"/>
  <c r="E60" i="2"/>
  <c r="F59" i="2"/>
  <c r="E59" i="2"/>
  <c r="F56" i="2"/>
  <c r="E56" i="2"/>
  <c r="D56" i="2"/>
  <c r="C56" i="2"/>
  <c r="B56" i="2"/>
  <c r="F55" i="2"/>
  <c r="E55" i="2"/>
  <c r="F54" i="2"/>
  <c r="E54" i="2"/>
  <c r="F51" i="2"/>
  <c r="E51" i="2"/>
  <c r="D51" i="2"/>
  <c r="C51" i="2"/>
  <c r="B51" i="2"/>
  <c r="F50" i="2"/>
  <c r="E50" i="2"/>
  <c r="F49" i="2"/>
  <c r="E49" i="2"/>
  <c r="F48" i="2"/>
  <c r="E48" i="2"/>
  <c r="F47" i="2"/>
  <c r="E47" i="2"/>
  <c r="A36" i="2"/>
  <c r="C34" i="2"/>
  <c r="F34" i="2" s="1"/>
  <c r="F33" i="2"/>
  <c r="D33" i="2"/>
  <c r="E33" i="2" s="1"/>
  <c r="C32" i="2"/>
  <c r="B32" i="2"/>
  <c r="F31" i="2"/>
  <c r="C31" i="2"/>
  <c r="B31" i="2"/>
  <c r="B34" i="2" s="1"/>
  <c r="B73" i="2" s="1"/>
  <c r="F28" i="2"/>
  <c r="E28" i="2"/>
  <c r="F27" i="2"/>
  <c r="E27" i="2"/>
  <c r="F26" i="2"/>
  <c r="E26" i="2"/>
  <c r="F25" i="2"/>
  <c r="E25" i="2"/>
  <c r="F22" i="2"/>
  <c r="E22" i="2"/>
  <c r="F21" i="2"/>
  <c r="B76" i="1" l="1"/>
  <c r="F29" i="1" s="1"/>
  <c r="F30" i="1" s="1"/>
  <c r="E30" i="1"/>
  <c r="D31" i="2"/>
  <c r="D34" i="2" s="1"/>
  <c r="D32" i="2"/>
  <c r="E21" i="2"/>
  <c r="E31" i="2" s="1"/>
  <c r="C73" i="2"/>
  <c r="F65" i="2"/>
  <c r="B78" i="1" l="1"/>
  <c r="E34" i="2"/>
  <c r="D7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tc={CEA065A0-4E75-44D4-AC13-4F8C1D7A1C21}</author>
    <author>tc={72D4A70E-2213-4A99-B203-3315D294AA3A}</author>
    <author>tc={3F5B7D3A-6EC8-484B-845C-953EA4DD5148}</author>
    <author>tc={0EE5558F-7802-400A-95AB-2A4C574117C3}</author>
    <author>tc={EA1A08BB-24E0-41FC-972D-F5E35AB3ACF0}</author>
    <author>tc={396149BC-2583-4EF0-A504-3B130404DF6A}</author>
  </authors>
  <commentList>
    <comment ref="A46" authorId="0" shapeId="0" xr:uid="{CEA065A0-4E75-44D4-AC13-4F8C1D7A1C21}">
      <text>
        <t xml:space="preserve">[Threaded comment]
Your version of Excel allows you to read this threaded comment; however, any edits to it will get removed if the file is opened in a newer version of Excel. Learn more: https://go.microsoft.com/fwlink/?linkid=870924
Comment:
    Salary amounts are based on the employee's classification and compensation. 
Information is available online: 
https://hrs.wsu.edu/managers/classification-compensation/
Actual compensation rates can also be used for budgeting purposes. </t>
      </text>
    </comment>
    <comment ref="A53" authorId="1" shapeId="0" xr:uid="{72D4A70E-2213-4A99-B203-3315D294AA3A}">
      <text>
        <t>[Threaded comment]
Your version of Excel allows you to read this threaded comment; however, any edits to it will get removed if the file is opened in a newer version of Excel. Learn more: https://go.microsoft.com/fwlink/?linkid=870924
Comment:
    The 2022 Washington minimum wage is $14.49 per hour. The 2023 state of Washington minimum wage will increase to $15.74 per hour effective January 1, 2023.
Student hourly classification and compensation information is available online: 
https://hrs.wsu.edu/wp-content/uploads/2022/08/StudentClassCompPlan-July-1-2022-updated-81622.pdf</t>
      </text>
    </comment>
    <comment ref="A58" authorId="2" shapeId="0" xr:uid="{3F5B7D3A-6EC8-484B-845C-953EA4DD5148}">
      <text>
        <t>[Threaded comment]
Your version of Excel allows you to read this threaded comment; however, any edits to it will get removed if the file is opened in a newer version of Excel. Learn more: https://go.microsoft.com/fwlink/?linkid=870924
Comment:
    General purchasing information is available in BPPM 70.01: 
https://policies.wsu.edu/prf/index/manuals/70-00-purchasing/70-01-general-purchasing-information/
Allowable Purchases are described in BPPM 70.03:
https://policies.wsu.edu/prf/index/manuals/70-00-purchasing/70-03-allowable-purchases-function/</t>
      </text>
    </comment>
    <comment ref="A67" authorId="3" shapeId="0" xr:uid="{0EE5558F-7802-400A-95AB-2A4C574117C3}">
      <text>
        <t>[Threaded comment]
Your version of Excel allows you to read this threaded comment; however, any edits to it will get removed if the file is opened in a newer version of Excel. Learn more: https://go.microsoft.com/fwlink/?linkid=870924
Comment:
    Allowable travel expenses include meals, lodging and transportation. For more information about allowable travel expenses, review the Travel Services website and the BPPM: https://travel.wsu.edu/allowableexpenses/
A list of unallowable expenses is also available online: 
https://travel.wsu.edu/unallowable-expenses/</t>
      </text>
    </comment>
    <comment ref="A68" authorId="4" shapeId="0" xr:uid="{EA1A08BB-24E0-41FC-972D-F5E35AB3ACF0}">
      <text>
        <t xml:space="preserve">[Threaded comment]
Your version of Excel allows you to read this threaded comment; however, any edits to it will get removed if the file is opened in a newer version of Excel. Learn more: https://go.microsoft.com/fwlink/?linkid=870924
Comment:
    General purchasing information is available in BPPM 70.01: 
https://policies.wsu.edu/prf/index/manuals/70-00-purchasing/70-01-general-purchasing-information/
Equipment-specific information is available on the Purchasing Services website: 
https://purchasing.wsu.edu/equipment/
</t>
      </text>
    </comment>
    <comment ref="A69" authorId="5" shapeId="0" xr:uid="{396149BC-2583-4EF0-A504-3B130404DF6A}">
      <text>
        <t xml:space="preserve">[Threaded comment]
Your version of Excel allows you to read this threaded comment; however, any edits to it will get removed if the file is opened in a newer version of Excel. Learn more: https://go.microsoft.com/fwlink/?linkid=870924
Comment:
    Benefit rates vary by employee type. Please see a list of benefit rates below to use for estimating purposes. 
Admin Professional: 32.9%
Civil Service: 42.1%
Faculty: 28.6%
Non-Student Hourly: 9.6%
Student Hourly: 1.8%
Actual employee benefit rates can also be used for estimates. Here is a helpful Workday report to determine an employee's actual benefit rate: CR PAY Fringe Benefit Rate Calculation.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tc={AFAE9E21-8DA3-485B-AFA6-D9DF72B5F7E5}</author>
    <author>tc={5BB3154C-7AA3-4A61-9F88-6ACC09613168}</author>
    <author>tc={CB6CB129-67C1-4629-B4F6-53D214626461}</author>
    <author>tc={F243973A-E85C-4CFA-8B6A-409AE342A906}</author>
    <author>tc={222B14AE-3119-4C61-A412-62D7A4909ADD}</author>
    <author>tc={9AAEC50C-C9DB-4477-85B7-F61C6A25D57E}</author>
    <author>tc={533FD366-F0B2-4F32-AF88-2A229F7B9179}</author>
    <author>tc={0D429F33-0FA9-47F2-9E73-86D6F154F56E}</author>
  </authors>
  <commentList>
    <comment ref="B22" authorId="0" shapeId="0" xr:uid="{AFAE9E21-8DA3-485B-AFA6-D9DF72B5F7E5}">
      <text>
        <t>[Threaded comment]
Your version of Excel allows you to read this threaded comment; however, any edits to it will get removed if the file is opened in a newer version of Excel. Learn more: https://go.microsoft.com/fwlink/?linkid=870924
Comment:
    If funded in FY25, approved allocations can be found in the approval memo sent to the organization in March 2024.</t>
      </text>
    </comment>
    <comment ref="C22" authorId="1" shapeId="0" xr:uid="{5BB3154C-7AA3-4A61-9F88-6ACC09613168}">
      <text>
        <t xml:space="preserve">[Threaded comment]
Your version of Excel allows you to read this threaded comment; however, any edits to it will get removed if the file is opened in a newer version of Excel. Learn more: https://go.microsoft.com/fwlink/?linkid=870924
Comment:
    Actual expenses for the period 7/1/24 - 9/30/24 can be found in Workday, using the report called CR FIN Non-Core Budget to Actuals with Encumbrances Summary. </t>
      </text>
    </comment>
    <comment ref="D22" authorId="2" shapeId="0" xr:uid="{CB6CB129-67C1-4629-B4F6-53D214626461}">
      <text>
        <t xml:space="preserve">[Threaded comment]
Your version of Excel allows you to read this threaded comment; however, any edits to it will get removed if the file is opened in a newer version of Excel. Learn more: https://go.microsoft.com/fwlink/?linkid=870924
Comment:
    Estimate future expenses based on planned spending and known encumbrances. Encumbrances can be found in Workday, using the report called CR FIN Non-Core Budget to Actuals with Encumbrances Summary. </t>
      </text>
    </comment>
    <comment ref="A41" authorId="3" shapeId="0" xr:uid="{F243973A-E85C-4CFA-8B6A-409AE342A906}">
      <text>
        <t>[Threaded comment]
Your version of Excel allows you to read this threaded comment; however, any edits to it will get removed if the file is opened in a newer version of Excel. Learn more: https://go.microsoft.com/fwlink/?linkid=870924
Comment:
    Salary amounts are based on the employee's classification and compensation. 
Information is available online: https://hrs.wsu.edu/managers/classification-compensation/ 
Actual compensation rates can also be used for budgeting purposes.
Please budget to include a 3% MSI for salaried positions.
The 2025 Washington minimum wage is $16.66 per hour. Washington minimum wage will increase effective January 1, 2026.
Student hourly classification and compensation information is available online: https://hrs.wsu.edu/wp-content/uploads/2025/08/StudentClassCompPlan-_-July-1-2025.pdf</t>
      </text>
    </comment>
    <comment ref="A51" authorId="4" shapeId="0" xr:uid="{222B14AE-3119-4C61-A412-62D7A4909ADD}">
      <text>
        <t xml:space="preserve">[Threaded comment]
Your version of Excel allows you to read this threaded comment; however, any edits to it will get removed if the file is opened in a newer version of Excel. Learn more: https://go.microsoft.com/fwlink/?linkid=870924
Comment:
    Benefit rates vary by employee type. Please see a list of benefit rates below to use for estimating purposes, based on the FY26 benefits model. 
Admin Professional: 37.1%
Civil Service: 42.6%
Faculty: 33.4%
Non-Permanent: 10.7%
Student Hourly: 2.8%
Actual employee benefit rates can also be used for estimates. Here is a helpful Workday report to determine an employee's actual benefit rate: CR PAY Fringe Benefit Rate Calculation. </t>
      </text>
    </comment>
    <comment ref="A53" authorId="5" shapeId="0" xr:uid="{9AAEC50C-C9DB-4477-85B7-F61C6A25D57E}">
      <text>
        <t xml:space="preserve">[Threaded comment]
Your version of Excel allows you to read this threaded comment; however, any edits to it will get removed if the file is opened in a newer version of Excel. Learn more: https://go.microsoft.com/fwlink/?linkid=870924
Comment:
    General purchasing information is available in BPPM 70.01: 
https://policies.wsu.edu/prf/index/manuals/70-00-purchasing/70-01-general-purchasing-information/ 
Allowable Purchases are described in BPPM 70.03:
https://policies.wsu.edu/prf/index/manuals/70-00-purchasing/70-03-allowable-purchases-function/ </t>
      </text>
    </comment>
    <comment ref="A67" authorId="6" shapeId="0" xr:uid="{533FD366-F0B2-4F32-AF88-2A229F7B9179}">
      <text>
        <t>[Threaded comment]
Your version of Excel allows you to read this threaded comment; however, any edits to it will get removed if the file is opened in a newer version of Excel. Learn more: https://go.microsoft.com/fwlink/?linkid=870924
Comment:
    Allowable travel expenses include meals, lodging and transportation. For more information about allowable travel expenses, review the Travel Services website and the BPPM: https://travel.wsu.edu/allowableexpenses/ 
A list of unallowable expenses is also available online: 
https://travel.wsu.edu/unallowable-expenses/ 
Travel expenses must be within per diem rates for the location. Rate information is available online: https://www.gsa.gov/travel/plan-book/per-diem-rates</t>
      </text>
    </comment>
    <comment ref="A74" authorId="7" shapeId="0" xr:uid="{0D429F33-0FA9-47F2-9E73-86D6F154F56E}">
      <text>
        <t xml:space="preserve">[Threaded comment]
Your version of Excel allows you to read this threaded comment; however, any edits to it will get removed if the file is opened in a newer version of Excel. Learn more: https://go.microsoft.com/fwlink/?linkid=870924
Comment:
    General purchasing information is available in BPPM 70.01: 
https://policies.wsu.edu/prf/index/manuals/70-00-purchasing/70-01-general-purchasing-information/ 
Equipment-specific information is available on the Purchasing Services website: 
https://purchasing.wsu.edu/equipment/ 
</t>
      </text>
    </comment>
  </commentList>
</comments>
</file>

<file path=xl/sharedStrings.xml><?xml version="1.0" encoding="utf-8"?>
<sst xmlns="http://schemas.openxmlformats.org/spreadsheetml/2006/main" count="786" uniqueCount="281">
  <si>
    <t>$ Change</t>
  </si>
  <si>
    <t>% Change</t>
  </si>
  <si>
    <t>Total Sources of Revenue</t>
  </si>
  <si>
    <t>S&amp;A fees as % of Total</t>
  </si>
  <si>
    <t>Previous Year Carry Forward</t>
  </si>
  <si>
    <t>Total (Revenue plus Carry Forward)</t>
  </si>
  <si>
    <t xml:space="preserve">Expenditures Description </t>
  </si>
  <si>
    <t>Faculty/Administrative Professional</t>
  </si>
  <si>
    <t>Civil Service (Classified Staff)</t>
  </si>
  <si>
    <t>Total Salaries</t>
  </si>
  <si>
    <t>Total Wages</t>
  </si>
  <si>
    <t>Total Goods and Services</t>
  </si>
  <si>
    <t>Reallocations to Other Groups (list)</t>
  </si>
  <si>
    <t>Total Expenditures / Allocations</t>
  </si>
  <si>
    <t>Carry Forward (Revenue less Expenditures)</t>
  </si>
  <si>
    <t>Allocation Request Title:</t>
  </si>
  <si>
    <t>Requesting Group or Organization:</t>
  </si>
  <si>
    <t>Contact Phone Number:</t>
  </si>
  <si>
    <t>Contact WSU Email Address:</t>
  </si>
  <si>
    <t>Request Date:</t>
  </si>
  <si>
    <t>Contact First and Last Name:</t>
  </si>
  <si>
    <t>S&amp;A Fees Allocation Requests</t>
  </si>
  <si>
    <t>Annual base request</t>
  </si>
  <si>
    <t>Revenue Totals</t>
  </si>
  <si>
    <t>One-time or supplemental request</t>
  </si>
  <si>
    <t>Request and Revenue Details</t>
  </si>
  <si>
    <t>Expenditure Details</t>
  </si>
  <si>
    <t>Requester Details</t>
  </si>
  <si>
    <t>Only complete sections relevant to your organization and request.</t>
  </si>
  <si>
    <t>Only complete the shaded areas. (The other fields are formula driven.)</t>
  </si>
  <si>
    <t>Example categories are listed below. Skip, add, remove or modify these to best represent your organization and request.</t>
  </si>
  <si>
    <t>Provide detailed expenditure descriptions below for all necessary items to assist the Allocation Committee in making a good business decision regarding your request.</t>
  </si>
  <si>
    <t>Questions about the WSU Vancouver S&amp;A Fee budget allocation process? Visit https://vancouver.wsu.edu/safees.</t>
  </si>
  <si>
    <t>To-Date + Projected Expenses</t>
  </si>
  <si>
    <t>For "To-Date + Projected" values, use current year's revenue and expenditures through the most recent complete month plus projected activity for the remaining period (through June 30).</t>
  </si>
  <si>
    <t>2022/23 Approved Budget</t>
  </si>
  <si>
    <t>Salaries (5000)</t>
  </si>
  <si>
    <t>Wages (5000)</t>
  </si>
  <si>
    <t>Goods and Services  (6000)</t>
  </si>
  <si>
    <t>Travel (6010)</t>
  </si>
  <si>
    <t>Employee Benefits (5100/5105)</t>
  </si>
  <si>
    <t>Equipment (6020)</t>
  </si>
  <si>
    <t>2023/24 Requested Budget</t>
  </si>
  <si>
    <t>To-Date + Projected Revenue</t>
  </si>
  <si>
    <t xml:space="preserve">Provide detailed descriptions of other funding sources, which could include gift funds or auxiliary revenues. </t>
  </si>
  <si>
    <t xml:space="preserve">Consider the following cost-impacting factors during development of the 2023/24 budget: </t>
  </si>
  <si>
    <t>Employee Classification and Compensation</t>
  </si>
  <si>
    <t>Benefit Cost Increases</t>
  </si>
  <si>
    <t>Inflation on Goods &amp; Services, Travel, Equipment</t>
  </si>
  <si>
    <t>Overtime Eligibility Changes</t>
  </si>
  <si>
    <t>Minimum Wage Increases</t>
  </si>
  <si>
    <t>Other Funding Sources</t>
  </si>
  <si>
    <t>WSU Vancouver S&amp;A Fees Budget Allocation Request Form—Fiscal Year 2025</t>
  </si>
  <si>
    <t>5000: Salaries &amp; Wages</t>
  </si>
  <si>
    <t>5100: Benefits/5105: Hourly Benefits</t>
  </si>
  <si>
    <t>6000: Goods &amp; Services</t>
  </si>
  <si>
    <t>Description</t>
  </si>
  <si>
    <t>6010: Travel</t>
  </si>
  <si>
    <t>6020: Equipment</t>
  </si>
  <si>
    <t>6060: Purchased Services</t>
  </si>
  <si>
    <t>6071: Administrative Fee Expense</t>
  </si>
  <si>
    <t>Total</t>
  </si>
  <si>
    <t>Contact Title and Department:</t>
  </si>
  <si>
    <t xml:space="preserve">Has your organization been allocated S&amp;A funding previously? </t>
  </si>
  <si>
    <t xml:space="preserve">Additional information and directions for each section are provided in the comments associated with specific cells. </t>
  </si>
  <si>
    <t>Request Details</t>
  </si>
  <si>
    <t>Requestor Information</t>
  </si>
  <si>
    <t>Budget Category</t>
  </si>
  <si>
    <t xml:space="preserve">Budget category are organized by ledger. Select the appropriate spend category from the options available for each category. Provide a description of expected costs included in each budget category as needed. </t>
  </si>
  <si>
    <t>CR REF Spend Categories</t>
  </si>
  <si>
    <t>Spend Category</t>
  </si>
  <si>
    <t>Spend Category Hierarchy</t>
  </si>
  <si>
    <t>SCH3000 Higher Education Classified
SCH3001 Higher Education Exempt
SCH3002 Higher Education Faculty
SCH3003 Higher Education Graduate Assistants
SCH3004 Higher Education Other
SCH3005 Higher Education Students
SCH3008 Overtime and Callback</t>
  </si>
  <si>
    <t>Commodity Detail</t>
  </si>
  <si>
    <t>Spend Category Hierarchies</t>
  </si>
  <si>
    <t>Spend Category Reference ID</t>
  </si>
  <si>
    <t>Spend Category Description</t>
  </si>
  <si>
    <t>Allowed Fund(s)</t>
  </si>
  <si>
    <t>IRS 1099-NEC Category</t>
  </si>
  <si>
    <t>IRS 1099-MISC Category</t>
  </si>
  <si>
    <t>Default Tax Applicability</t>
  </si>
  <si>
    <t>Procurement Usage</t>
  </si>
  <si>
    <t>Expense Usage</t>
  </si>
  <si>
    <t>Supplier Invoice Usage</t>
  </si>
  <si>
    <t>Ad Hoc Payment Usage</t>
  </si>
  <si>
    <t>Stock Items</t>
  </si>
  <si>
    <t>Spend Category In Use</t>
  </si>
  <si>
    <t>Inactive</t>
  </si>
  <si>
    <t>SCH1000 All Spend
SCH2000 Salaries and Wages
SCH3000 Higher Education Classified</t>
  </si>
  <si>
    <t>SC00001 Higher Education Classified</t>
  </si>
  <si>
    <t>SC00001</t>
  </si>
  <si>
    <t>Classified staff salaries. Only for use on payroll transactions.</t>
  </si>
  <si>
    <t>Non-Taxable – No Washington Sales, Use, or Retail Tax</t>
  </si>
  <si>
    <t>No</t>
  </si>
  <si>
    <t>Yes</t>
  </si>
  <si>
    <t>SCH1000 All Spend
SCH2000 Salaries and Wages
SCH3001 Higher Education Exempt</t>
  </si>
  <si>
    <t>SC00002 Higher Education Exempt</t>
  </si>
  <si>
    <t>SC00002</t>
  </si>
  <si>
    <t>Administrative professional salaries. Only for use on payroll transactions.</t>
  </si>
  <si>
    <t>SCH1000 All Spend
SCH2000 Salaries and Wages
SCH3002 Higher Education Faculty</t>
  </si>
  <si>
    <t>SC00003 Higher Education Faculty</t>
  </si>
  <si>
    <t>SC00003</t>
  </si>
  <si>
    <t>Faculty salaries. Only for use on payroll transactions.</t>
  </si>
  <si>
    <t>SCH1000 All Spend
SCH2000 Salaries and Wages
SCH3003 Higher Education Graduate Assistants</t>
  </si>
  <si>
    <t>SC00004 Higher Education Graduate Assistants</t>
  </si>
  <si>
    <t>SC00004</t>
  </si>
  <si>
    <t>Graduate assistant salaries. Only for use on payroll transactions.</t>
  </si>
  <si>
    <t>SCH1000 All Spend
SCH2000 Salaries and Wages
SCH3004 Higher Education Other</t>
  </si>
  <si>
    <t>SC00005 Higher Education Other</t>
  </si>
  <si>
    <t>SC00005</t>
  </si>
  <si>
    <t>Other employee salaries and payments. Includes relocation and taxable meals. Only for use on payroll transactions.</t>
  </si>
  <si>
    <t>SCH1000 All Spend
SCH2000 Salaries and Wages
SCH3005 Higher Education Students</t>
  </si>
  <si>
    <t>SC00006 Higher Education Students</t>
  </si>
  <si>
    <t>SC00006</t>
  </si>
  <si>
    <t>Student hourly wages. Only for use on payroll transactions.</t>
  </si>
  <si>
    <t>SCH1000 All Spend
SCH2000 Salaries and Wages
SCH3008 Overtime and Callback</t>
  </si>
  <si>
    <t>SC00009 Overtime and Callback</t>
  </si>
  <si>
    <t>SC00009</t>
  </si>
  <si>
    <t>Overtime wages. Only for use on payroll transactions.</t>
  </si>
  <si>
    <t>SC00346 COVID-19 Leave</t>
  </si>
  <si>
    <t>SC00346</t>
  </si>
  <si>
    <t>COVID-19 leave. Only for use on payroll transactions.</t>
  </si>
  <si>
    <t>SC00353 PFML Supplemental Benefits</t>
  </si>
  <si>
    <t>SC00353</t>
  </si>
  <si>
    <t>PFML supplemental benefits. Only for use on payroll transactions.</t>
  </si>
  <si>
    <t>SCH2003 Goods and Services</t>
  </si>
  <si>
    <t>SCH1000 All Spend
SCH2003 Goods and Services
SCH3033 Supplies and Materials</t>
  </si>
  <si>
    <t>SC00038 Office Supplies</t>
  </si>
  <si>
    <t>SC00038</t>
  </si>
  <si>
    <t>Consumable supplies for general office use. Examples include paper, ink, staplers, pens, pencils, tape, calendars, etc.</t>
  </si>
  <si>
    <t>Taxable – Washington Sales, Use, or Retail Tax</t>
  </si>
  <si>
    <t>SC00039 Computer Equipment Non-Inventoried</t>
  </si>
  <si>
    <t>SC00039</t>
  </si>
  <si>
    <t>The amounts expended for non-inventoried computer equipment.  Examples include hard drives, flash drives, keyboards, monitors, printers, etc. See SC00254 and SC00351 for laptops.</t>
  </si>
  <si>
    <t>SC00040 Instruction/Lab/Medical Supplies</t>
  </si>
  <si>
    <t>SC00040</t>
  </si>
  <si>
    <t>Consumable supplies and materials purchased for instruction, labs, AND for medical supplies that are not sales tax exempt.</t>
  </si>
  <si>
    <t>SC00041 Supplies and Materials</t>
  </si>
  <si>
    <t>SC00041</t>
  </si>
  <si>
    <t>General supplies and materials that are ordinarily consumed or expended within one year after purchase. See SC00038 for Office Supplies.</t>
  </si>
  <si>
    <t>SC00042 Yard/Grounds Maintenance Supplies</t>
  </si>
  <si>
    <t>SC00042</t>
  </si>
  <si>
    <t>Fertilizers, seeds, sprays, chemicals, flowers, shrubs, etc. used in the repair and upkeep of grounds. This SC is not for Agricultural Use.</t>
  </si>
  <si>
    <t>SC00043 Patient Care Supplies</t>
  </si>
  <si>
    <t>SC00043</t>
  </si>
  <si>
    <t>Supplies used specifically for patient care. Exam gloves, gowns, face shields, etc.</t>
  </si>
  <si>
    <t>SC00047 Catered Meals and Banquets</t>
  </si>
  <si>
    <t>SC00047</t>
  </si>
  <si>
    <t>The amounts expended for purchases of catering, prepared meals and banquets. Not for lodging expenses.</t>
  </si>
  <si>
    <t>Box 1: Nonemployee compensation</t>
  </si>
  <si>
    <t>SC00048 Athletic Uniforms and Equipment</t>
  </si>
  <si>
    <t>SC00048</t>
  </si>
  <si>
    <t>Athletic Uniforms, Apparel and Equipment under $5K.</t>
  </si>
  <si>
    <t>SC00049 Food &amp; Light Refreshments</t>
  </si>
  <si>
    <t>SC00049</t>
  </si>
  <si>
    <t>The amounts expended for purchases of light refreshments. Use SC00047 for catering, prepared meals and banquets.</t>
  </si>
  <si>
    <t>SCH1000 All Spend
SCH2003 Goods and Services
SCH3034 Communications and Telecommunications Services
SCZ0002 Restricted to Procurement Card</t>
  </si>
  <si>
    <t>SC00052 Wireless and Telephone</t>
  </si>
  <si>
    <t>SC00052</t>
  </si>
  <si>
    <t>Charges related to wireless and telephone service. See BPPM 85.45 Cellular Device Policy. Use total bill as base line amount.</t>
  </si>
  <si>
    <t>SCH1000 All Spend
SCH2003 Goods and Services
SCH3034 Communications and Telecommunications Services</t>
  </si>
  <si>
    <t>SC00053 Postage</t>
  </si>
  <si>
    <t>SC00053</t>
  </si>
  <si>
    <t>Postage charges.</t>
  </si>
  <si>
    <t>SCH1000 All Spend
SCH2003 Goods and Services
SCH3039 Employee Professional Development and Training</t>
  </si>
  <si>
    <t>SC00086 Education and Training</t>
  </si>
  <si>
    <t>SC00086</t>
  </si>
  <si>
    <t>The amounts expended for the payment of tuition, fees, and/or other related expenses for individuals for employee professional development and training. Includes distance learning such as webinars or webcasts. Not to be used to pay trainees or trainers. Includes table rentals.</t>
  </si>
  <si>
    <t>SC00089 Recognition Awards</t>
  </si>
  <si>
    <t>SC00089</t>
  </si>
  <si>
    <t>Cash equivalents given to an employee in recognition of past accomplishments. The recipient has made no formal entry or submission and the recipient did not undertake the recognized activity primarily for the financial benefit of the award.</t>
  </si>
  <si>
    <t>Box 3: Other income</t>
  </si>
  <si>
    <t>SC00090 Registration Fees</t>
  </si>
  <si>
    <t>SC00090</t>
  </si>
  <si>
    <t>Amounts expended for professional development and training other than conference registrations. Use SC00092 for conference registration fees.</t>
  </si>
  <si>
    <t>SC00091 Membership Dues</t>
  </si>
  <si>
    <t>SC00091</t>
  </si>
  <si>
    <t>Amounts expended for individual and/or agency participation in associations, organizations, conventions, and the cost of subscriptions that accompany these memberships.</t>
  </si>
  <si>
    <t>SC00092 Conference Registration Fees</t>
  </si>
  <si>
    <t>SC00092</t>
  </si>
  <si>
    <t>Amounts expended for conference registrations.</t>
  </si>
  <si>
    <t>SCH1000 All Spend
SCH2003 Goods and Services
SCH3050 Other Goods and Services</t>
  </si>
  <si>
    <t>SCH1000 All Spend
SCH2003 Goods and Services
SCH3041 Subscriptions</t>
  </si>
  <si>
    <t>SC00104 Subscriptions</t>
  </si>
  <si>
    <t>SC00104</t>
  </si>
  <si>
    <t>Subscription charges to memberships, associations, etc.</t>
  </si>
  <si>
    <t>SCH1000 All Spend
SCH2003 Goods and Services
SCH3042 Data Processing Services</t>
  </si>
  <si>
    <t>SC00105 Data Processing Services</t>
  </si>
  <si>
    <t>SC00105</t>
  </si>
  <si>
    <t>Special data processing services rendered by individuals or organizations qualified to perform such services.</t>
  </si>
  <si>
    <t>SCH1000 All Spend
SCH2003 Goods and Services
SCH3046 Other Routine Contractual Services</t>
  </si>
  <si>
    <t>SC00118 Other Purchased Services</t>
  </si>
  <si>
    <t>SC00118</t>
  </si>
  <si>
    <t>Other purchased services could include, but are not limited to: lab services, computing services, ground services, testing and application programming services, network monitoring, document shredding, offsite data storage.</t>
  </si>
  <si>
    <t>SCH1000 All Spend
SCH2003 Goods and Services
SCH3047 Vehicle Maintenance and Operating Costs</t>
  </si>
  <si>
    <t>SC00126 Parts - Vehicles</t>
  </si>
  <si>
    <t>SC00126</t>
  </si>
  <si>
    <t>Replacement parts for WSU vehicles, mowers, tractors, etc.</t>
  </si>
  <si>
    <t>SC00127 Gasoline, Oil - WSU Vehicles</t>
  </si>
  <si>
    <t>SC00127</t>
  </si>
  <si>
    <t>Gas, fuel, oil, etc. purchased for WSU owned vehicles. Total charges including tax should be included at the line level.</t>
  </si>
  <si>
    <t>SC00128 Tires</t>
  </si>
  <si>
    <t>SC00128</t>
  </si>
  <si>
    <t>Tires for all WSU vehicles, tractors, mowers, etc.</t>
  </si>
  <si>
    <t>SC00129 Vehicle Maintenance and Operating Costs</t>
  </si>
  <si>
    <t>SC00129</t>
  </si>
  <si>
    <t>Maintenance and operating costs for WSU vehicles.</t>
  </si>
  <si>
    <t>SC00146 In-State Tours and Special Events</t>
  </si>
  <si>
    <t>SC00146</t>
  </si>
  <si>
    <t>For activities related to in-state conferences and institutes.</t>
  </si>
  <si>
    <t>SC00147 Out of State Tours and Special Events</t>
  </si>
  <si>
    <t>SC00147</t>
  </si>
  <si>
    <t>For activities related to out-of-state conferences and institutes. Travel to conference should use appropriate travel SC.</t>
  </si>
  <si>
    <t>SC00148 Student Recruitment and Retention</t>
  </si>
  <si>
    <t>SC00148</t>
  </si>
  <si>
    <t>Purchase of tangible goods for recruitment and retention of students. Travel, software, etc. should use other appropriate spend categories.</t>
  </si>
  <si>
    <t>SC00150 Prizes</t>
  </si>
  <si>
    <t>SC00150</t>
  </si>
  <si>
    <t>A result of the entry into a competition.</t>
  </si>
  <si>
    <t>SC00184 Other Goods and Services</t>
  </si>
  <si>
    <t>SC00184</t>
  </si>
  <si>
    <t>Only use for purchases not otherwise classified by an existing spend category.</t>
  </si>
  <si>
    <t>SCH2005 Travel</t>
  </si>
  <si>
    <t>SCH1000 All Spend
SCH2005 Travel
SCH3052 In-State Subsistence and Lodging</t>
  </si>
  <si>
    <t>SC00237 In-State Subsistence and Lodging</t>
  </si>
  <si>
    <t>SC00237</t>
  </si>
  <si>
    <t>The amounts paid for lodging and/or meals expenses incurred while traveling within the state's boundary on official state business, including lodging taxes.</t>
  </si>
  <si>
    <t>SCH1000 All Spend
SCH2005 Travel
SCH3053 In-State Air Transportation</t>
  </si>
  <si>
    <t>SC00238 In-State Air Transportation</t>
  </si>
  <si>
    <t>SC00238</t>
  </si>
  <si>
    <t>The amounts paid for air transportation expenses incurred while traveling within the state's boundary on official state business.</t>
  </si>
  <si>
    <t>SCH1000 All Spend
SCH2005 Travel
SCH3054 Private Automobile Mileage</t>
  </si>
  <si>
    <t>SC00239 In-State and Out-of-State Private Automobile Mileage</t>
  </si>
  <si>
    <t>SC00239</t>
  </si>
  <si>
    <t>The amounts paid as reimbursement for private car mileage incurred while traveling on official state business.</t>
  </si>
  <si>
    <t>SC00240 International Private Automobile Mileage</t>
  </si>
  <si>
    <t>SC00240</t>
  </si>
  <si>
    <t>The amounts paid as reimbursement for private car mileage incurred while traveling on international, official state business.</t>
  </si>
  <si>
    <t>SCH1000 All Spend
SCH2005 Travel
SCH3055 Other Travel Expenses</t>
  </si>
  <si>
    <t>SC00241 In-State and Out-of-State Other Travel Expenses</t>
  </si>
  <si>
    <t>SC00241</t>
  </si>
  <si>
    <t>The amounts paid for all other costs incurred while traveling on official state business. Includes, but is not limited to: interview expenses; rail, bus, ferry, shuttle, or taxi fares; tolls; rental cars; parking fees; and other miscellaneous expenses.</t>
  </si>
  <si>
    <t>SC00242 International Other Travel Expenses</t>
  </si>
  <si>
    <t>SC00242</t>
  </si>
  <si>
    <t>The amounts paid for all other costs incurred while traveling on international, official state business. Includes, but is not limited to: interview expenses; rail, bus, ferry, shuttle, or taxi fares; tolls; rental cars; parking fees; and other miscellaneous expenses.</t>
  </si>
  <si>
    <t>SCH1000 All Spend
SCH2005 Travel
SCH3056 Out-of-State Subsistence and Lodging</t>
  </si>
  <si>
    <t>SC00243 Out-of-State Subsistence and Lodging</t>
  </si>
  <si>
    <t>SC00243</t>
  </si>
  <si>
    <t>The amounts paid for lodging and/or meals expenses incurred while traveling outside the state's boundary on official state business, including lodging taxes.</t>
  </si>
  <si>
    <t>SC00244 International Subsistence and Lodging</t>
  </si>
  <si>
    <t>SC00244</t>
  </si>
  <si>
    <t>The amounts paid for lodging and/or meals expenses incurred while traveling internationally on official state business, including lodging taxes.</t>
  </si>
  <si>
    <t>SCH1000 All Spend
SCH2005 Travel
SCH3057 Out-of-State Air Transportation</t>
  </si>
  <si>
    <t>SC00245 Out-of-State Air Transportation</t>
  </si>
  <si>
    <t>SC00245</t>
  </si>
  <si>
    <t>The amount paid for air transportation expenses incurred while traveling outside the state's boundary on official state business.</t>
  </si>
  <si>
    <t>SC00246 International Air Transportation</t>
  </si>
  <si>
    <t>SC00246</t>
  </si>
  <si>
    <t>The amount paid for air transportation expenses incurred while traveling internationally on official state business.</t>
  </si>
  <si>
    <t>SCH1000 All Spend
SCH2005 Travel
SCH3058 Motor Pool Services</t>
  </si>
  <si>
    <t>SC00247 In-State and Out-of-State Motor Pool Services</t>
  </si>
  <si>
    <t>SC00247</t>
  </si>
  <si>
    <t>The amounts expended for use of vehicles obtained from either the central or agency- operated motor pools. The expenditures incurred may be for vehicles used on either a specific trip(s) or permanently assigned basis.</t>
  </si>
  <si>
    <t>SC00340 Travel Advances</t>
  </si>
  <si>
    <t>SC00340</t>
  </si>
  <si>
    <t>A travel advance is a direct loan to an individual and must be reconciled within 30 calendar days from the conclusion of the trip.</t>
  </si>
  <si>
    <t>SC00349 Travel Related to COVID-19</t>
  </si>
  <si>
    <t>SC00349</t>
  </si>
  <si>
    <t>The amounts paid for all other costs incurred while traveling on official state business specifically related to COVID-19.</t>
  </si>
  <si>
    <t xml:space="preserve">If funding was previously allocated, please provide the related Workday program code. </t>
  </si>
  <si>
    <t>Cost Estimate</t>
  </si>
  <si>
    <t>Provide thoughtful cost descriptions below for all necessary items to assist the Allocation Committee in making a good business decision regarding your request.</t>
  </si>
  <si>
    <r>
      <t xml:space="preserve">Does your organization have access to other funding sources? </t>
    </r>
    <r>
      <rPr>
        <b/>
        <sz val="10"/>
        <rFont val="Arial"/>
        <family val="2"/>
      </rPr>
      <t>(Examples: Core funds, Gifts, Revenue, RSO)</t>
    </r>
  </si>
  <si>
    <t>WSU Vancouver S&amp;A Fees Budget Allocation Request Form—Fiscal Year 2027</t>
  </si>
  <si>
    <t>FY26 Approved Allocation</t>
  </si>
  <si>
    <t>FY26 Expenses (7/1/25-9/30/25)</t>
  </si>
  <si>
    <t>Projected FY26 Expenses   (10/1/25-6/30/26)</t>
  </si>
  <si>
    <t>Total Projected FY26 Expenses</t>
  </si>
  <si>
    <t>FY27 Requested Budget</t>
  </si>
  <si>
    <t>Consider the following cost-impacting factors during development of the FY27 budget:</t>
  </si>
  <si>
    <t xml:space="preserve">Total FY27 Requested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</si>
</sst>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8">
    <font>
      <sz val="12"/>
      <name val="Tms Rmn"/>
    </font>
    <font>
      <sz val="12"/>
      <name val="Tms Rmn"/>
    </font>
    <font>
      <sz val="12"/>
      <name val="CG Times (W1)"/>
    </font>
    <font>
      <b/>
      <sz val="12"/>
      <name val="Arial"/>
      <family val="2"/>
    </font>
    <font>
      <sz val="12"/>
      <name val="Arial"/>
      <family val="2"/>
    </font>
    <font>
      <sz val="10"/>
      <name val="Arial"/>
      <family val="2"/>
    </font>
    <font>
      <b/>
      <sz val="11"/>
      <name val="Arial"/>
      <family val="2"/>
    </font>
    <font>
      <b/>
      <sz val="15"/>
      <color theme="3"/>
      <name val="Calibri"/>
      <family val="2"/>
      <scheme val="minor"/>
    </font>
    <font>
      <b/>
      <sz val="13"/>
      <color theme="3"/>
      <name val="Calibri"/>
      <family val="2"/>
      <scheme val="minor"/>
    </font>
    <font>
      <b/>
      <sz val="14"/>
      <color theme="1"/>
      <name val="Arial"/>
      <family val="2"/>
    </font>
    <font>
      <u/>
      <sz val="12"/>
      <color theme="10"/>
      <name val="Tms Rmn"/>
    </font>
    <font>
      <u/>
      <sz val="12"/>
      <color theme="10"/>
      <name val="Arial"/>
      <family val="2"/>
    </font>
    <font>
      <sz val="12"/>
      <color rgb="FF0070C0"/>
      <name val="Arial"/>
      <family val="2"/>
    </font>
    <font>
      <sz val="10"/>
      <color indexed="8"/>
      <name val="Arial"/>
      <family val="2"/>
    </font>
    <font>
      <b/>
      <i/>
      <sz val="10"/>
      <color rgb="FF000000"/>
      <name val="Arial"/>
      <family val="2"/>
    </font>
    <font>
      <b/>
      <sz val="10"/>
      <color rgb="FF000000"/>
      <name val="Arial"/>
      <family val="2"/>
    </font>
    <font>
      <sz val="10"/>
      <color rgb="FF000000"/>
      <name val="Arial"/>
      <family val="2"/>
    </font>
    <font>
      <b/>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E0E7F4"/>
        <bgColor indexed="64"/>
      </patternFill>
    </fill>
    <fill>
      <patternFill patternType="solid">
        <fgColor theme="2"/>
        <bgColor indexed="64"/>
      </patternFill>
    </fill>
    <fill>
      <patternFill patternType="solid">
        <fgColor rgb="FFCCCCCC"/>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8">
    <xf numFmtId="37" fontId="0" fillId="0" borderId="0"/>
    <xf numFmtId="9" fontId="2" fillId="0" borderId="0" applyFont="0" applyFill="0" applyBorder="0" applyAlignment="0" applyProtection="0"/>
    <xf numFmtId="37" fontId="1" fillId="0" borderId="0"/>
    <xf numFmtId="0" fontId="7" fillId="0" borderId="9" applyNumberFormat="0" applyFill="0" applyAlignment="0" applyProtection="0"/>
    <xf numFmtId="0" fontId="8" fillId="0" borderId="10" applyNumberFormat="0" applyFill="0" applyAlignment="0" applyProtection="0"/>
    <xf numFmtId="37" fontId="10" fillId="0" borderId="0" applyNumberFormat="0" applyFill="0" applyBorder="0" applyAlignment="0" applyProtection="0"/>
    <xf numFmtId="43" fontId="1" fillId="0" borderId="0" applyFont="0" applyFill="0" applyBorder="0" applyAlignment="0" applyProtection="0"/>
    <xf numFmtId="0" fontId="13" fillId="0" borderId="0"/>
  </cellStyleXfs>
  <cellXfs count="137">
    <xf numFmtId="37" fontId="0" fillId="0" borderId="0" xfId="0"/>
    <xf numFmtId="37" fontId="3" fillId="0" borderId="0" xfId="0" applyFont="1" applyProtection="1">
      <protection locked="0"/>
    </xf>
    <xf numFmtId="37" fontId="4" fillId="0" borderId="0" xfId="0" applyFont="1" applyProtection="1">
      <protection locked="0"/>
    </xf>
    <xf numFmtId="37" fontId="4" fillId="0" borderId="1" xfId="0" applyFont="1" applyBorder="1" applyProtection="1">
      <protection locked="0"/>
    </xf>
    <xf numFmtId="164" fontId="4" fillId="0" borderId="0" xfId="1" applyNumberFormat="1" applyFont="1" applyBorder="1" applyAlignment="1" applyProtection="1">
      <alignment horizontal="right"/>
      <protection locked="0"/>
    </xf>
    <xf numFmtId="164" fontId="4" fillId="0" borderId="0" xfId="1" applyNumberFormat="1" applyFont="1" applyAlignment="1" applyProtection="1">
      <alignment horizontal="right"/>
      <protection locked="0"/>
    </xf>
    <xf numFmtId="164" fontId="4" fillId="0" borderId="0" xfId="1" applyNumberFormat="1" applyFont="1" applyFill="1" applyBorder="1" applyAlignment="1" applyProtection="1">
      <alignment horizontal="right"/>
      <protection locked="0"/>
    </xf>
    <xf numFmtId="37" fontId="4" fillId="0" borderId="0" xfId="0" applyFont="1"/>
    <xf numFmtId="37" fontId="3" fillId="0" borderId="2" xfId="0" applyFont="1" applyBorder="1" applyProtection="1">
      <protection locked="0"/>
    </xf>
    <xf numFmtId="37" fontId="6" fillId="0" borderId="0" xfId="2" applyFont="1" applyProtection="1">
      <protection locked="0"/>
    </xf>
    <xf numFmtId="37" fontId="6" fillId="0" borderId="4" xfId="0" applyFont="1" applyBorder="1" applyProtection="1">
      <protection locked="0"/>
    </xf>
    <xf numFmtId="37" fontId="4" fillId="0" borderId="4" xfId="0" applyFont="1" applyBorder="1" applyProtection="1">
      <protection locked="0"/>
    </xf>
    <xf numFmtId="164" fontId="4" fillId="0" borderId="4" xfId="1" applyNumberFormat="1" applyFont="1" applyFill="1" applyBorder="1" applyAlignment="1" applyProtection="1">
      <alignment horizontal="right"/>
      <protection locked="0"/>
    </xf>
    <xf numFmtId="37" fontId="4" fillId="0" borderId="2" xfId="0" applyFont="1" applyBorder="1" applyProtection="1">
      <protection locked="0"/>
    </xf>
    <xf numFmtId="164" fontId="4" fillId="0" borderId="2" xfId="1" applyNumberFormat="1" applyFont="1" applyBorder="1" applyAlignment="1" applyProtection="1">
      <alignment horizontal="right"/>
      <protection locked="0"/>
    </xf>
    <xf numFmtId="37" fontId="3" fillId="0" borderId="3" xfId="0" applyFont="1" applyBorder="1" applyProtection="1">
      <protection locked="0"/>
    </xf>
    <xf numFmtId="37" fontId="4" fillId="0" borderId="3" xfId="0" applyFont="1" applyBorder="1" applyProtection="1">
      <protection locked="0"/>
    </xf>
    <xf numFmtId="164" fontId="4" fillId="0" borderId="3" xfId="1" applyNumberFormat="1" applyFont="1" applyBorder="1" applyAlignment="1" applyProtection="1">
      <alignment horizontal="right"/>
      <protection locked="0"/>
    </xf>
    <xf numFmtId="37" fontId="4" fillId="0" borderId="2" xfId="0" applyFont="1" applyBorder="1"/>
    <xf numFmtId="37" fontId="3" fillId="0" borderId="2" xfId="0" applyFont="1" applyBorder="1" applyAlignment="1" applyProtection="1">
      <alignment wrapText="1"/>
      <protection locked="0"/>
    </xf>
    <xf numFmtId="37" fontId="4" fillId="0" borderId="3" xfId="0" applyFont="1" applyBorder="1"/>
    <xf numFmtId="37" fontId="3" fillId="0" borderId="4" xfId="0" applyFont="1" applyBorder="1" applyProtection="1">
      <protection locked="0"/>
    </xf>
    <xf numFmtId="164" fontId="4" fillId="0" borderId="0" xfId="1" applyNumberFormat="1" applyFont="1" applyBorder="1" applyProtection="1">
      <protection locked="0"/>
    </xf>
    <xf numFmtId="37" fontId="4" fillId="0" borderId="2" xfId="0" applyFont="1" applyBorder="1" applyAlignment="1" applyProtection="1">
      <alignment horizontal="right"/>
      <protection locked="0"/>
    </xf>
    <xf numFmtId="37" fontId="3" fillId="0" borderId="0" xfId="0" applyFont="1" applyAlignment="1" applyProtection="1">
      <alignment wrapText="1"/>
      <protection locked="0"/>
    </xf>
    <xf numFmtId="37" fontId="6" fillId="0" borderId="1" xfId="0" applyFont="1" applyBorder="1" applyProtection="1">
      <protection locked="0"/>
    </xf>
    <xf numFmtId="37" fontId="3" fillId="0" borderId="7" xfId="0" applyFont="1" applyBorder="1" applyProtection="1">
      <protection locked="0"/>
    </xf>
    <xf numFmtId="164" fontId="4" fillId="0" borderId="7" xfId="1" applyNumberFormat="1" applyFont="1" applyBorder="1" applyAlignment="1" applyProtection="1">
      <alignment horizontal="right"/>
      <protection locked="0"/>
    </xf>
    <xf numFmtId="37" fontId="9" fillId="0" borderId="4" xfId="4" applyNumberFormat="1" applyFont="1" applyBorder="1" applyProtection="1">
      <protection locked="0"/>
    </xf>
    <xf numFmtId="37" fontId="9" fillId="0" borderId="4" xfId="4" applyNumberFormat="1" applyFont="1" applyFill="1" applyBorder="1" applyProtection="1">
      <protection locked="0"/>
    </xf>
    <xf numFmtId="37" fontId="4" fillId="0" borderId="0" xfId="0" applyFont="1" applyAlignment="1" applyProtection="1">
      <alignment wrapText="1"/>
      <protection locked="0"/>
    </xf>
    <xf numFmtId="37" fontId="4" fillId="0" borderId="0" xfId="0" applyFont="1" applyAlignment="1">
      <alignment wrapText="1"/>
    </xf>
    <xf numFmtId="37" fontId="4" fillId="3" borderId="3" xfId="0" applyFont="1" applyFill="1" applyBorder="1" applyProtection="1">
      <protection locked="0"/>
    </xf>
    <xf numFmtId="37" fontId="4" fillId="3" borderId="2" xfId="0" applyFont="1" applyFill="1" applyBorder="1" applyProtection="1">
      <protection locked="0"/>
    </xf>
    <xf numFmtId="37" fontId="4" fillId="3" borderId="2" xfId="0" applyFont="1" applyFill="1" applyBorder="1"/>
    <xf numFmtId="37" fontId="5" fillId="0" borderId="2" xfId="0" applyFont="1" applyBorder="1" applyProtection="1">
      <protection locked="0"/>
    </xf>
    <xf numFmtId="37" fontId="3" fillId="0" borderId="6" xfId="0" applyFont="1" applyBorder="1" applyProtection="1">
      <protection locked="0"/>
    </xf>
    <xf numFmtId="37" fontId="4" fillId="4" borderId="0" xfId="0" applyFont="1" applyFill="1" applyProtection="1">
      <protection locked="0"/>
    </xf>
    <xf numFmtId="37" fontId="3" fillId="4" borderId="2" xfId="2" applyFont="1" applyFill="1" applyBorder="1" applyAlignment="1" applyProtection="1">
      <alignment horizontal="center" wrapText="1"/>
      <protection locked="0"/>
    </xf>
    <xf numFmtId="49" fontId="3" fillId="4" borderId="2" xfId="0" applyNumberFormat="1" applyFont="1" applyFill="1" applyBorder="1" applyAlignment="1" applyProtection="1">
      <alignment horizontal="center" wrapText="1"/>
      <protection locked="0"/>
    </xf>
    <xf numFmtId="37" fontId="3" fillId="4" borderId="2" xfId="0" applyFont="1" applyFill="1" applyBorder="1" applyAlignment="1" applyProtection="1">
      <alignment horizontal="center" wrapText="1"/>
      <protection locked="0"/>
    </xf>
    <xf numFmtId="37" fontId="4" fillId="4" borderId="2" xfId="0" applyFont="1" applyFill="1" applyBorder="1" applyProtection="1">
      <protection locked="0"/>
    </xf>
    <xf numFmtId="37" fontId="3" fillId="0" borderId="11" xfId="0" applyFont="1" applyBorder="1" applyProtection="1">
      <protection locked="0"/>
    </xf>
    <xf numFmtId="37" fontId="4" fillId="0" borderId="7" xfId="0" applyFont="1" applyBorder="1" applyProtection="1">
      <protection locked="0"/>
    </xf>
    <xf numFmtId="164" fontId="4" fillId="0" borderId="7" xfId="1" applyNumberFormat="1" applyFont="1" applyBorder="1" applyProtection="1">
      <protection locked="0"/>
    </xf>
    <xf numFmtId="37" fontId="4" fillId="4" borderId="0" xfId="0" applyFont="1" applyFill="1"/>
    <xf numFmtId="164" fontId="4" fillId="4" borderId="0" xfId="1" applyNumberFormat="1" applyFont="1" applyFill="1" applyAlignment="1" applyProtection="1">
      <alignment horizontal="right"/>
      <protection locked="0"/>
    </xf>
    <xf numFmtId="37" fontId="3" fillId="4" borderId="1" xfId="0" applyFont="1" applyFill="1" applyBorder="1" applyProtection="1">
      <protection locked="0"/>
    </xf>
    <xf numFmtId="37" fontId="4" fillId="4" borderId="1" xfId="0" applyFont="1" applyFill="1" applyBorder="1" applyProtection="1">
      <protection locked="0"/>
    </xf>
    <xf numFmtId="164" fontId="4" fillId="4" borderId="1" xfId="1" applyNumberFormat="1" applyFont="1" applyFill="1" applyBorder="1" applyAlignment="1" applyProtection="1">
      <alignment horizontal="right"/>
      <protection locked="0"/>
    </xf>
    <xf numFmtId="37" fontId="9" fillId="0" borderId="0" xfId="3" applyNumberFormat="1" applyFont="1" applyBorder="1" applyAlignment="1" applyProtection="1">
      <alignment vertical="center"/>
      <protection locked="0"/>
    </xf>
    <xf numFmtId="37" fontId="4" fillId="4" borderId="0" xfId="0" applyFont="1" applyFill="1" applyAlignment="1" applyProtection="1">
      <alignment horizontal="left"/>
      <protection locked="0"/>
    </xf>
    <xf numFmtId="164" fontId="3" fillId="0" borderId="2" xfId="1" applyNumberFormat="1" applyFont="1" applyFill="1" applyBorder="1" applyProtection="1"/>
    <xf numFmtId="37" fontId="4" fillId="0" borderId="0" xfId="0" applyFont="1" applyAlignment="1" applyProtection="1">
      <alignment vertical="center" wrapText="1"/>
      <protection locked="0"/>
    </xf>
    <xf numFmtId="37" fontId="4" fillId="3" borderId="7" xfId="0" applyFont="1" applyFill="1" applyBorder="1" applyAlignment="1" applyProtection="1">
      <alignment horizontal="left"/>
      <protection locked="0"/>
    </xf>
    <xf numFmtId="0" fontId="4" fillId="0" borderId="0" xfId="0" applyNumberFormat="1" applyFont="1" applyAlignment="1">
      <alignment horizontal="center"/>
    </xf>
    <xf numFmtId="43" fontId="4" fillId="4" borderId="0" xfId="6" applyFont="1" applyFill="1"/>
    <xf numFmtId="43" fontId="4" fillId="4" borderId="1" xfId="6" applyFont="1" applyFill="1" applyBorder="1" applyProtection="1">
      <protection locked="0"/>
    </xf>
    <xf numFmtId="0" fontId="3" fillId="0" borderId="0" xfId="0" applyNumberFormat="1" applyFont="1" applyAlignment="1">
      <alignment horizontal="center"/>
    </xf>
    <xf numFmtId="43" fontId="4" fillId="0" borderId="2" xfId="0" applyNumberFormat="1" applyFont="1" applyBorder="1" applyAlignment="1">
      <alignment horizontal="center"/>
    </xf>
    <xf numFmtId="0" fontId="3" fillId="0" borderId="0" xfId="0" applyNumberFormat="1" applyFont="1" applyAlignment="1">
      <alignment horizontal="left"/>
    </xf>
    <xf numFmtId="43" fontId="4" fillId="0" borderId="2" xfId="6" applyFont="1" applyBorder="1" applyAlignment="1">
      <alignment horizontal="center"/>
    </xf>
    <xf numFmtId="37" fontId="4" fillId="4" borderId="7" xfId="0" applyFont="1" applyFill="1" applyBorder="1"/>
    <xf numFmtId="43" fontId="4" fillId="4" borderId="7" xfId="6" applyFont="1" applyFill="1" applyBorder="1"/>
    <xf numFmtId="37" fontId="4" fillId="4" borderId="1" xfId="0" applyFont="1" applyFill="1" applyBorder="1"/>
    <xf numFmtId="43" fontId="4" fillId="4" borderId="1" xfId="6" applyFont="1" applyFill="1" applyBorder="1"/>
    <xf numFmtId="37" fontId="3" fillId="0" borderId="1" xfId="0" applyFont="1" applyBorder="1" applyProtection="1">
      <protection locked="0"/>
    </xf>
    <xf numFmtId="43" fontId="3" fillId="0" borderId="1" xfId="6" applyFont="1" applyBorder="1" applyProtection="1">
      <protection locked="0"/>
    </xf>
    <xf numFmtId="43" fontId="3" fillId="0" borderId="0" xfId="6" applyFont="1" applyProtection="1">
      <protection locked="0"/>
    </xf>
    <xf numFmtId="0" fontId="4" fillId="3" borderId="2" xfId="0" applyNumberFormat="1" applyFont="1" applyFill="1" applyBorder="1" applyAlignment="1">
      <alignment horizontal="center"/>
    </xf>
    <xf numFmtId="43" fontId="3" fillId="0" borderId="0" xfId="6" applyFont="1" applyBorder="1" applyAlignment="1">
      <alignment horizontal="center"/>
    </xf>
    <xf numFmtId="37" fontId="3" fillId="4" borderId="2" xfId="2" applyFont="1" applyFill="1" applyBorder="1" applyAlignment="1" applyProtection="1">
      <alignment horizontal="center" vertical="center" wrapText="1"/>
      <protection locked="0"/>
    </xf>
    <xf numFmtId="0" fontId="14" fillId="5" borderId="0" xfId="7" applyFont="1" applyFill="1" applyAlignment="1">
      <alignment horizontal="left" vertical="top"/>
    </xf>
    <xf numFmtId="0" fontId="13" fillId="0" borderId="0" xfId="7"/>
    <xf numFmtId="0" fontId="15" fillId="0" borderId="0" xfId="7" applyFont="1" applyAlignment="1">
      <alignment vertical="top"/>
    </xf>
    <xf numFmtId="0" fontId="16" fillId="0" borderId="0" xfId="7" applyFont="1" applyAlignment="1">
      <alignment vertical="top" wrapText="1"/>
    </xf>
    <xf numFmtId="0" fontId="15" fillId="0" borderId="0" xfId="7" applyFont="1" applyAlignment="1">
      <alignment horizontal="center" vertical="top" wrapText="1"/>
    </xf>
    <xf numFmtId="0" fontId="16" fillId="0" borderId="0" xfId="7" applyFont="1" applyAlignment="1">
      <alignment vertical="top"/>
    </xf>
    <xf numFmtId="37" fontId="16" fillId="0" borderId="0" xfId="0" applyFont="1" applyAlignment="1">
      <alignment vertical="top" wrapText="1"/>
    </xf>
    <xf numFmtId="37" fontId="16" fillId="0" borderId="0" xfId="0" applyFont="1" applyAlignment="1">
      <alignment vertical="top"/>
    </xf>
    <xf numFmtId="43" fontId="4" fillId="4" borderId="1" xfId="6" applyFont="1" applyFill="1" applyBorder="1" applyAlignment="1" applyProtection="1">
      <alignment horizontal="left" vertical="top"/>
      <protection locked="0"/>
    </xf>
    <xf numFmtId="43" fontId="4" fillId="4" borderId="14" xfId="6" applyFont="1" applyFill="1" applyBorder="1" applyAlignment="1" applyProtection="1">
      <alignment horizontal="left" vertical="top"/>
      <protection locked="0"/>
    </xf>
    <xf numFmtId="37" fontId="4" fillId="3" borderId="2" xfId="0" applyFont="1" applyFill="1" applyBorder="1" applyAlignment="1" applyProtection="1">
      <alignment vertical="top"/>
      <protection locked="0"/>
    </xf>
    <xf numFmtId="43" fontId="4" fillId="3" borderId="2" xfId="6" applyFont="1" applyFill="1" applyBorder="1" applyAlignment="1" applyProtection="1">
      <alignment vertical="top"/>
      <protection locked="0"/>
    </xf>
    <xf numFmtId="43" fontId="4" fillId="3" borderId="2" xfId="6" applyFont="1" applyFill="1" applyBorder="1" applyAlignment="1">
      <alignment vertical="top"/>
    </xf>
    <xf numFmtId="43" fontId="3" fillId="3" borderId="3" xfId="6" applyFont="1" applyFill="1" applyBorder="1" applyAlignment="1" applyProtection="1">
      <alignment vertical="top"/>
      <protection locked="0"/>
    </xf>
    <xf numFmtId="37" fontId="3" fillId="3" borderId="2" xfId="0" applyFont="1" applyFill="1" applyBorder="1" applyAlignment="1" applyProtection="1">
      <alignment vertical="top"/>
      <protection locked="0"/>
    </xf>
    <xf numFmtId="43" fontId="3" fillId="3" borderId="2" xfId="6" applyFont="1" applyFill="1" applyBorder="1" applyAlignment="1" applyProtection="1">
      <alignment vertical="top"/>
      <protection locked="0"/>
    </xf>
    <xf numFmtId="43" fontId="3" fillId="0" borderId="3" xfId="6" applyFont="1" applyFill="1" applyBorder="1" applyAlignment="1" applyProtection="1">
      <alignment vertical="top"/>
      <protection locked="0"/>
    </xf>
    <xf numFmtId="37" fontId="3" fillId="0" borderId="0" xfId="2" applyFont="1" applyProtection="1">
      <protection locked="0"/>
    </xf>
    <xf numFmtId="37" fontId="4" fillId="0" borderId="0" xfId="0" applyFont="1" applyAlignment="1" applyProtection="1">
      <alignment wrapText="1"/>
      <protection locked="0"/>
    </xf>
    <xf numFmtId="37" fontId="4" fillId="0" borderId="0" xfId="0" applyFont="1" applyAlignment="1">
      <alignment wrapText="1"/>
    </xf>
    <xf numFmtId="37" fontId="9" fillId="0" borderId="4" xfId="3" applyNumberFormat="1" applyFont="1" applyBorder="1" applyAlignment="1" applyProtection="1">
      <alignment horizontal="left" vertical="center"/>
      <protection locked="0"/>
    </xf>
    <xf numFmtId="37" fontId="4" fillId="0" borderId="5" xfId="0" applyFont="1" applyBorder="1" applyAlignment="1" applyProtection="1">
      <alignment horizontal="center" vertical="top" wrapText="1"/>
      <protection locked="0"/>
    </xf>
    <xf numFmtId="37" fontId="4" fillId="3" borderId="6" xfId="0" applyFont="1" applyFill="1" applyBorder="1" applyAlignment="1" applyProtection="1">
      <alignment horizontal="left"/>
      <protection locked="0"/>
    </xf>
    <xf numFmtId="37" fontId="4" fillId="3" borderId="7" xfId="0" applyFont="1" applyFill="1" applyBorder="1" applyAlignment="1" applyProtection="1">
      <alignment horizontal="left"/>
      <protection locked="0"/>
    </xf>
    <xf numFmtId="14" fontId="4" fillId="3" borderId="7" xfId="0" applyNumberFormat="1" applyFont="1" applyFill="1" applyBorder="1" applyAlignment="1" applyProtection="1">
      <alignment horizontal="left"/>
      <protection locked="0"/>
    </xf>
    <xf numFmtId="37" fontId="4" fillId="0" borderId="5" xfId="0" applyFont="1" applyBorder="1" applyAlignment="1">
      <alignment wrapText="1"/>
    </xf>
    <xf numFmtId="37" fontId="11" fillId="0" borderId="0" xfId="5" applyFont="1" applyAlignment="1" applyProtection="1">
      <alignment horizontal="left" vertical="center" wrapText="1"/>
      <protection locked="0"/>
    </xf>
    <xf numFmtId="37" fontId="12" fillId="0" borderId="0" xfId="0" applyFont="1" applyAlignment="1" applyProtection="1">
      <alignment horizontal="left" vertical="center" wrapText="1"/>
      <protection locked="0"/>
    </xf>
    <xf numFmtId="0" fontId="3" fillId="2" borderId="8" xfId="0" applyNumberFormat="1" applyFont="1" applyFill="1" applyBorder="1" applyAlignment="1">
      <alignment horizontal="center"/>
    </xf>
    <xf numFmtId="0" fontId="4" fillId="0" borderId="8" xfId="0" applyNumberFormat="1" applyFont="1" applyBorder="1" applyAlignment="1">
      <alignment horizontal="center"/>
    </xf>
    <xf numFmtId="37" fontId="4" fillId="0" borderId="0" xfId="0" applyFont="1" applyAlignment="1" applyProtection="1">
      <alignment vertical="center" wrapText="1"/>
      <protection locked="0"/>
    </xf>
    <xf numFmtId="37" fontId="4" fillId="0" borderId="5" xfId="0" applyFont="1" applyBorder="1" applyAlignment="1">
      <alignment vertical="center" wrapText="1"/>
    </xf>
    <xf numFmtId="37" fontId="4" fillId="0" borderId="0" xfId="0" applyFont="1" applyAlignment="1">
      <alignment vertical="center" wrapText="1"/>
    </xf>
    <xf numFmtId="37" fontId="4" fillId="0" borderId="0" xfId="0" applyFont="1" applyAlignment="1" applyProtection="1">
      <alignment horizontal="left" vertical="center" wrapText="1"/>
      <protection locked="0"/>
    </xf>
    <xf numFmtId="37" fontId="11" fillId="0" borderId="0" xfId="5" applyFont="1" applyAlignment="1" applyProtection="1">
      <alignment horizontal="left" vertical="center"/>
      <protection locked="0"/>
    </xf>
    <xf numFmtId="37" fontId="4" fillId="3" borderId="12" xfId="0" applyFont="1" applyFill="1" applyBorder="1" applyAlignment="1" applyProtection="1">
      <alignment horizontal="left" vertical="top" wrapText="1"/>
      <protection locked="0"/>
    </xf>
    <xf numFmtId="37" fontId="4" fillId="3" borderId="7" xfId="0" applyFont="1" applyFill="1" applyBorder="1" applyAlignment="1" applyProtection="1">
      <alignment horizontal="left" vertical="top" wrapText="1"/>
      <protection locked="0"/>
    </xf>
    <xf numFmtId="37" fontId="4" fillId="3" borderId="13" xfId="0" applyFont="1" applyFill="1" applyBorder="1" applyAlignment="1" applyProtection="1">
      <alignment horizontal="left" vertical="top" wrapText="1"/>
      <protection locked="0"/>
    </xf>
    <xf numFmtId="37" fontId="4" fillId="4" borderId="7" xfId="0" applyFont="1" applyFill="1" applyBorder="1" applyAlignment="1">
      <alignment horizontal="left" vertical="top"/>
    </xf>
    <xf numFmtId="37" fontId="4" fillId="4" borderId="13" xfId="0" applyFont="1" applyFill="1" applyBorder="1" applyAlignment="1">
      <alignment horizontal="left" vertical="top"/>
    </xf>
    <xf numFmtId="37" fontId="4" fillId="0" borderId="12" xfId="0" applyFont="1" applyBorder="1" applyAlignment="1" applyProtection="1">
      <alignment horizontal="left" vertical="top"/>
      <protection locked="0"/>
    </xf>
    <xf numFmtId="37" fontId="4" fillId="0" borderId="7" xfId="0" applyFont="1" applyBorder="1" applyAlignment="1" applyProtection="1">
      <alignment horizontal="left" vertical="top"/>
      <protection locked="0"/>
    </xf>
    <xf numFmtId="37" fontId="4" fillId="0" borderId="13" xfId="0" applyFont="1" applyBorder="1" applyAlignment="1" applyProtection="1">
      <alignment horizontal="left" vertical="top"/>
      <protection locked="0"/>
    </xf>
    <xf numFmtId="37" fontId="4" fillId="0" borderId="0" xfId="0" applyFont="1" applyAlignment="1" applyProtection="1">
      <alignment horizontal="left" vertical="top"/>
      <protection locked="0"/>
    </xf>
    <xf numFmtId="37" fontId="4" fillId="0" borderId="15" xfId="0" applyFont="1" applyBorder="1" applyAlignment="1" applyProtection="1">
      <alignment horizontal="left" vertical="top"/>
      <protection locked="0"/>
    </xf>
    <xf numFmtId="37" fontId="4" fillId="3" borderId="2" xfId="0" applyFont="1" applyFill="1" applyBorder="1" applyAlignment="1" applyProtection="1">
      <alignment horizontal="left" vertical="top" wrapText="1"/>
      <protection locked="0"/>
    </xf>
    <xf numFmtId="37" fontId="4" fillId="4" borderId="0" xfId="0" applyFont="1" applyFill="1" applyAlignment="1">
      <alignment horizontal="left" vertical="top"/>
    </xf>
    <xf numFmtId="37" fontId="4" fillId="4" borderId="15" xfId="0" applyFont="1" applyFill="1" applyBorder="1" applyAlignment="1">
      <alignment horizontal="left" vertical="top"/>
    </xf>
    <xf numFmtId="37" fontId="4" fillId="3" borderId="11" xfId="0" applyFont="1" applyFill="1" applyBorder="1" applyAlignment="1" applyProtection="1">
      <alignment horizontal="left" vertical="top" wrapText="1"/>
      <protection locked="0"/>
    </xf>
    <xf numFmtId="37" fontId="4" fillId="3" borderId="1" xfId="0" applyFont="1" applyFill="1" applyBorder="1" applyAlignment="1" applyProtection="1">
      <alignment horizontal="left" vertical="top" wrapText="1"/>
      <protection locked="0"/>
    </xf>
    <xf numFmtId="37" fontId="4" fillId="3" borderId="14" xfId="0" applyFont="1" applyFill="1" applyBorder="1" applyAlignment="1" applyProtection="1">
      <alignment horizontal="left" vertical="top" wrapText="1"/>
      <protection locked="0"/>
    </xf>
    <xf numFmtId="37" fontId="4" fillId="4" borderId="1" xfId="0" applyFont="1" applyFill="1" applyBorder="1" applyAlignment="1">
      <alignment horizontal="left" vertical="top"/>
    </xf>
    <xf numFmtId="37" fontId="4" fillId="4" borderId="14" xfId="0" applyFont="1" applyFill="1" applyBorder="1" applyAlignment="1">
      <alignment horizontal="left" vertical="top"/>
    </xf>
    <xf numFmtId="37" fontId="4" fillId="0" borderId="1" xfId="0" applyFont="1" applyBorder="1" applyAlignment="1" applyProtection="1">
      <alignment horizontal="left" vertical="top"/>
      <protection locked="0"/>
    </xf>
    <xf numFmtId="37" fontId="4" fillId="0" borderId="14" xfId="0" applyFont="1" applyBorder="1" applyAlignment="1" applyProtection="1">
      <alignment horizontal="left" vertical="top"/>
      <protection locked="0"/>
    </xf>
    <xf numFmtId="37" fontId="4" fillId="0" borderId="1" xfId="0" applyFont="1" applyBorder="1" applyAlignment="1" applyProtection="1">
      <alignment horizontal="center"/>
      <protection locked="0"/>
    </xf>
    <xf numFmtId="37" fontId="4" fillId="0" borderId="14" xfId="0" applyFont="1" applyBorder="1" applyAlignment="1" applyProtection="1">
      <alignment horizontal="center"/>
      <protection locked="0"/>
    </xf>
    <xf numFmtId="37" fontId="4" fillId="3" borderId="7" xfId="0" applyFont="1" applyFill="1" applyBorder="1" applyAlignment="1">
      <alignment horizontal="center" wrapText="1"/>
    </xf>
    <xf numFmtId="37" fontId="3" fillId="0" borderId="7" xfId="0" applyFont="1" applyBorder="1" applyAlignment="1" applyProtection="1">
      <alignment horizontal="left"/>
      <protection locked="0"/>
    </xf>
    <xf numFmtId="37" fontId="9" fillId="0" borderId="4" xfId="3" applyNumberFormat="1" applyFont="1" applyBorder="1" applyAlignment="1" applyProtection="1">
      <alignment horizontal="center" vertical="center"/>
      <protection locked="0"/>
    </xf>
    <xf numFmtId="37" fontId="4" fillId="0" borderId="8" xfId="0" applyFont="1" applyBorder="1" applyAlignment="1" applyProtection="1">
      <alignment horizontal="left" vertical="top"/>
      <protection locked="0"/>
    </xf>
    <xf numFmtId="37" fontId="3" fillId="0" borderId="1" xfId="0" applyFont="1" applyBorder="1" applyAlignment="1" applyProtection="1">
      <alignment horizontal="left"/>
      <protection locked="0"/>
    </xf>
    <xf numFmtId="37" fontId="4" fillId="0" borderId="0" xfId="0" applyFont="1" applyAlignment="1" applyProtection="1">
      <alignment horizontal="left"/>
      <protection locked="0"/>
    </xf>
    <xf numFmtId="37" fontId="4" fillId="3" borderId="1" xfId="0" applyFont="1" applyFill="1" applyBorder="1" applyAlignment="1">
      <alignment horizontal="center" wrapText="1"/>
    </xf>
    <xf numFmtId="37" fontId="3" fillId="4" borderId="2" xfId="0" applyFont="1" applyFill="1" applyBorder="1" applyAlignment="1" applyProtection="1">
      <alignment horizontal="center" vertical="center" wrapText="1"/>
      <protection locked="0"/>
    </xf>
  </cellXfs>
  <cellStyles count="8">
    <cellStyle name="Comma" xfId="6" builtinId="3"/>
    <cellStyle name="Heading 1" xfId="3" builtinId="16"/>
    <cellStyle name="Heading 2" xfId="4" builtinId="17"/>
    <cellStyle name="Hyperlink" xfId="5" builtinId="8"/>
    <cellStyle name="Normal" xfId="0" builtinId="0"/>
    <cellStyle name="Normal 2" xfId="7" xr:uid="{E450992D-EF27-4BE7-8CB1-3D63E0764379}"/>
    <cellStyle name="Normal_cub04 S and A Fees request" xfId="2" xr:uid="{1A2BF89D-A677-AB42-9791-E33BA5EC7F14}"/>
    <cellStyle name="Percent" xfId="1" builtinId="5"/>
  </cellStyles>
  <dxfs count="0"/>
  <tableStyles count="0" defaultTableStyle="TableStyleMedium2" defaultPivotStyle="PivotStyleLight16"/>
  <colors>
    <mruColors>
      <color rgb="FFE0E7F4"/>
      <color rgb="FFFFFFCC"/>
      <color rgb="FFECF0F8"/>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Rauch, Sara Kristine" id="{4B4170F8-C03C-4D3E-A3EE-172D12C5F727}" userId="S::sara.rauch@wsu.edu::eb1f7cbf-51fd-47fd-93c7-794cd9d5992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6" dT="2022-11-29T01:33:07.29" personId="{4B4170F8-C03C-4D3E-A3EE-172D12C5F727}" id="{CEA065A0-4E75-44D4-AC13-4F8C1D7A1C21}">
    <text xml:space="preserve">Salary amounts are based on the employee's classification and compensation. 
Information is available online: 
https://hrs.wsu.edu/managers/classification-compensation/
Actual compensation rates can also be used for budgeting purposes. </text>
  </threadedComment>
  <threadedComment ref="A53" dT="2022-11-29T01:28:31.63" personId="{4B4170F8-C03C-4D3E-A3EE-172D12C5F727}" id="{72D4A70E-2213-4A99-B203-3315D294AA3A}">
    <text>The 2022 Washington minimum wage is $14.49 per hour. The 2023 state of Washington minimum wage will increase to $15.74 per hour effective January 1, 2023.
Student hourly classification and compensation information is available online: 
https://hrs.wsu.edu/wp-content/uploads/2022/08/StudentClassCompPlan-July-1-2022-updated-81622.pdf</text>
  </threadedComment>
  <threadedComment ref="A58" dT="2022-11-29T01:53:00.75" personId="{4B4170F8-C03C-4D3E-A3EE-172D12C5F727}" id="{3F5B7D3A-6EC8-484B-845C-953EA4DD5148}">
    <text>General purchasing information is available in BPPM 70.01: 
https://policies.wsu.edu/prf/index/manuals/70-00-purchasing/70-01-general-purchasing-information/
Allowable Purchases are described in BPPM 70.03:
https://policies.wsu.edu/prf/index/manuals/70-00-purchasing/70-03-allowable-purchases-function/</text>
  </threadedComment>
  <threadedComment ref="A67" dT="2022-11-29T01:42:48.61" personId="{4B4170F8-C03C-4D3E-A3EE-172D12C5F727}" id="{0EE5558F-7802-400A-95AB-2A4C574117C3}">
    <text>Allowable travel expenses include meals, lodging and transportation. For more information about allowable travel expenses, review the Travel Services website and the BPPM: https://travel.wsu.edu/allowableexpenses/
A list of unallowable expenses is also available online: 
https://travel.wsu.edu/unallowable-expenses/</text>
  </threadedComment>
  <threadedComment ref="A68" dT="2022-11-29T01:48:43.35" personId="{4B4170F8-C03C-4D3E-A3EE-172D12C5F727}" id="{EA1A08BB-24E0-41FC-972D-F5E35AB3ACF0}">
    <text xml:space="preserve">General purchasing information is available in BPPM 70.01: 
https://policies.wsu.edu/prf/index/manuals/70-00-purchasing/70-01-general-purchasing-information/
Equipment-specific information is available on the Purchasing Services website: 
https://purchasing.wsu.edu/equipment/
</text>
  </threadedComment>
  <threadedComment ref="A69" dT="2022-11-29T01:02:31.13" personId="{4B4170F8-C03C-4D3E-A3EE-172D12C5F727}" id="{396149BC-2583-4EF0-A504-3B130404DF6A}">
    <text xml:space="preserve">Benefit rates vary by employee type. Please see a list of benefit rates below to use for estimating purposes. 
Admin Professional: 32.9%
Civil Service: 42.1%
Faculty: 28.6%
Non-Student Hourly: 9.6%
Student Hourly: 1.8%
Actual employee benefit rates can also be used for estimates. Here is a helpful Workday report to determine an employee's actual benefit rate: CR PAY Fringe Benefit Rate Calculation. </text>
  </threadedComment>
</ThreadedComments>
</file>

<file path=xl/threadedComments/threadedComment2.xml><?xml version="1.0" encoding="utf-8"?>
<ThreadedComments xmlns="http://schemas.microsoft.com/office/spreadsheetml/2018/threadedcomments" xmlns:x="http://schemas.openxmlformats.org/spreadsheetml/2006/main">
  <threadedComment ref="B22" dT="2023-11-03T22:30:49.91" personId="{4B4170F8-C03C-4D3E-A3EE-172D12C5F727}" id="{AFAE9E21-8DA3-485B-AFA6-D9DF72B5F7E5}">
    <text>If funded in FY25, approved allocations can be found in the approval memo sent to the organization in March 2024.</text>
  </threadedComment>
  <threadedComment ref="C22" dT="2023-11-03T22:32:20.73" personId="{4B4170F8-C03C-4D3E-A3EE-172D12C5F727}" id="{5BB3154C-7AA3-4A61-9F88-6ACC09613168}">
    <text xml:space="preserve">Actual expenses for the period 7/1/24 - 9/30/24 can be found in Workday, using the report called CR FIN Non-Core Budget to Actuals with Encumbrances Summary. </text>
  </threadedComment>
  <threadedComment ref="D22" dT="2023-11-03T22:33:13.32" personId="{4B4170F8-C03C-4D3E-A3EE-172D12C5F727}" id="{CB6CB129-67C1-4629-B4F6-53D214626461}">
    <text xml:space="preserve">Estimate future expenses based on planned spending and known encumbrances. Encumbrances can be found in Workday, using the report called CR FIN Non-Core Budget to Actuals with Encumbrances Summary. </text>
  </threadedComment>
  <threadedComment ref="A41" dT="2023-11-03T22:29:42.70" personId="{4B4170F8-C03C-4D3E-A3EE-172D12C5F727}" id="{F243973A-E85C-4CFA-8B6A-409AE342A906}">
    <text>Salary amounts are based on the employee's classification and compensation. 
Information is available online: https://hrs.wsu.edu/managers/classification-compensation/ 
Actual compensation rates can also be used for budgeting purposes.
Please budget to include a 3% MSI for salaried positions.
The 2025 Washington minimum wage is $16.66 per hour. Washington minimum wage will increase effective January 1, 2026.
Student hourly classification and compensation information is available online: https://hrs.wsu.edu/wp-content/uploads/2025/08/StudentClassCompPlan-_-July-1-2025.pdf</text>
    <extLst>
      <x:ext xmlns:xltc2="http://schemas.microsoft.com/office/spreadsheetml/2020/threadedcomments2" uri="{F7C98A9C-CBB3-438F-8F68-D28B6AF4A901}">
        <xltc2:checksum>2212961528</xltc2:checksum>
        <xltc2:hyperlink startIndex="110" length="57" url="https://hrs.wsu.edu/managers/classification-compensation/"/>
        <xltc2:hyperlink startIndex="496" length="85" url="https://hrs.wsu.edu/wp-content/uploads/2025/08/StudentClassCompPlan-_-July-1-2025.pdf"/>
      </x:ext>
    </extLst>
  </threadedComment>
  <threadedComment ref="A51" dT="2023-11-03T22:24:13.54" personId="{4B4170F8-C03C-4D3E-A3EE-172D12C5F727}" id="{222B14AE-3119-4C61-A412-62D7A4909ADD}">
    <text xml:space="preserve">Benefit rates vary by employee type. Please see a list of benefit rates below to use for estimating purposes, based on the FY26 benefits model. 
Admin Professional: 37.1%
Civil Service: 42.6%
Faculty: 33.4%
Non-Permanent: 10.7%
Student Hourly: 2.8%
Actual employee benefit rates can also be used for estimates. Here is a helpful Workday report to determine an employee's actual benefit rate: CR PAY Fringe Benefit Rate Calculation. </text>
  </threadedComment>
  <threadedComment ref="A53" dT="2022-11-29T01:53:00.75" personId="{4B4170F8-C03C-4D3E-A3EE-172D12C5F727}" id="{9AAEC50C-C9DB-4477-85B7-F61C6A25D57E}">
    <text xml:space="preserve">General purchasing information is available in BPPM 70.01: 
https://policies.wsu.edu/prf/index/manuals/70-00-purchasing/70-01-general-purchasing-information/ 
Allowable Purchases are described in BPPM 70.03:
https://policies.wsu.edu/prf/index/manuals/70-00-purchasing/70-03-allowable-purchases-function/ </text>
    <extLst>
      <x:ext xmlns:xltc2="http://schemas.microsoft.com/office/spreadsheetml/2020/threadedcomments2" uri="{F7C98A9C-CBB3-438F-8F68-D28B6AF4A901}">
        <xltc2:checksum>2978374984</xltc2:checksum>
        <xltc2:hyperlink startIndex="60" length="97" url="https://policies.wsu.edu/prf/index/manuals/70-00-purchasing/70-01-general-purchasing-information/"/>
        <xltc2:hyperlink startIndex="209" length="95" url="https://policies.wsu.edu/prf/index/manuals/70-00-purchasing/70-03-allowable-purchases-function/"/>
      </x:ext>
    </extLst>
  </threadedComment>
  <threadedComment ref="A67" dT="2022-11-29T01:42:48.61" personId="{4B4170F8-C03C-4D3E-A3EE-172D12C5F727}" id="{533FD366-F0B2-4F32-AF88-2A229F7B9179}">
    <text>Allowable travel expenses include meals, lodging and transportation. For more information about allowable travel expenses, review the Travel Services website and the BPPM: https://travel.wsu.edu/allowableexpenses/ 
A list of unallowable expenses is also available online: 
https://travel.wsu.edu/unallowable-expenses/ 
Travel expenses must be within per diem rates for the location. Rate information is available online: https://www.gsa.gov/travel/plan-book/per-diem-rates</text>
    <extLst>
      <x:ext xmlns:xltc2="http://schemas.microsoft.com/office/spreadsheetml/2020/threadedcomments2" uri="{F7C98A9C-CBB3-438F-8F68-D28B6AF4A901}">
        <xltc2:checksum>3349532806</xltc2:checksum>
        <xltc2:hyperlink startIndex="172" length="41" url="https://travel.wsu.edu/allowableexpenses/"/>
        <xltc2:hyperlink startIndex="274" length="44" url="https://travel.wsu.edu/unallowable-expenses/"/>
        <xltc2:hyperlink startIndex="423" length="51" url="https://www.gsa.gov/travel/plan-book/per-diem-rates"/>
      </x:ext>
    </extLst>
  </threadedComment>
  <threadedComment ref="A74" dT="2022-11-29T01:48:43.35" personId="{4B4170F8-C03C-4D3E-A3EE-172D12C5F727}" id="{0D429F33-0FA9-47F2-9E73-86D6F154F56E}">
    <text xml:space="preserve">General purchasing information is available in BPPM 70.01: 
https://policies.wsu.edu/prf/index/manuals/70-00-purchasing/70-01-general-purchasing-information/ 
Equipment-specific information is available on the Purchasing Services website: 
https://purchasing.wsu.edu/equipment/ 
</text>
    <extLst>
      <x:ext xmlns:xltc2="http://schemas.microsoft.com/office/spreadsheetml/2020/threadedcomments2" uri="{F7C98A9C-CBB3-438F-8F68-D28B6AF4A901}">
        <xltc2:checksum>2607366536</xltc2:checksum>
        <xltc2:hyperlink startIndex="60" length="97" url="https://policies.wsu.edu/prf/index/manuals/70-00-purchasing/70-01-general-purchasing-information/"/>
        <xltc2:hyperlink startIndex="241" length="37" url="https://purchasing.wsu.edu/equipment/"/>
      </x:ext>
    </extLst>
  </threadedComment>
</ThreadedComments>
</file>

<file path=xl/worksheets/_rels/sheet1.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lni.wa.gov/workers-rights/wages/overtime/changes-to-overtime-rules" TargetMode="External"/><Relationship Id="rId7" Type="http://schemas.openxmlformats.org/officeDocument/2006/relationships/comments" Target="../comments1.xml"/><Relationship Id="rId2" Type="http://schemas.openxmlformats.org/officeDocument/2006/relationships/hyperlink" Target="https://lni.wa.gov/workers-rights/wages/minimum-wage/" TargetMode="External"/><Relationship Id="rId1" Type="http://schemas.openxmlformats.org/officeDocument/2006/relationships/hyperlink" Target="https://hrs.wsu.edu/managers/classification-compensation/"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budget.wsu.edu/benefits-model/" TargetMode="External"/></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2.xml"/><Relationship Id="rId3" Type="http://schemas.openxmlformats.org/officeDocument/2006/relationships/hyperlink" Target="https://lni.wa.gov/workers-rights/wages/overtime/changes-to-overtime-rules" TargetMode="External"/><Relationship Id="rId7" Type="http://schemas.openxmlformats.org/officeDocument/2006/relationships/comments" Target="../comments2.xml"/><Relationship Id="rId2" Type="http://schemas.openxmlformats.org/officeDocument/2006/relationships/hyperlink" Target="https://lni.wa.gov/workers-rights/wages/minimum-wage/" TargetMode="External"/><Relationship Id="rId1" Type="http://schemas.openxmlformats.org/officeDocument/2006/relationships/hyperlink" Target="https://hrs.wsu.edu/managers/classification-compensation/"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https://budget.wsu.edu/benefits-mode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ACA81-B137-413A-988D-63D72DB9C965}">
  <sheetPr>
    <pageSetUpPr fitToPage="1"/>
  </sheetPr>
  <dimension ref="A1:H84"/>
  <sheetViews>
    <sheetView topLeftCell="A40" zoomScaleNormal="100" zoomScalePageLayoutView="110" workbookViewId="0">
      <selection activeCell="A69" sqref="A69"/>
    </sheetView>
  </sheetViews>
  <sheetFormatPr defaultColWidth="9" defaultRowHeight="15"/>
  <cols>
    <col min="1" max="1" width="39.875" style="2" customWidth="1"/>
    <col min="2" max="3" width="11.625" style="2" customWidth="1"/>
    <col min="4" max="4" width="12.125" style="2" customWidth="1"/>
    <col min="5" max="5" width="10.875" style="2" customWidth="1"/>
    <col min="6" max="6" width="11.5" style="2" customWidth="1"/>
    <col min="7" max="250" width="9" style="2"/>
    <col min="251" max="251" width="7.125" style="2" customWidth="1"/>
    <col min="252" max="252" width="37.625" style="2" customWidth="1"/>
    <col min="253" max="253" width="15.125" style="2" customWidth="1"/>
    <col min="254" max="254" width="11" style="2" customWidth="1"/>
    <col min="255" max="255" width="11.5" style="2" customWidth="1"/>
    <col min="256" max="256" width="10" style="2" customWidth="1"/>
    <col min="257" max="257" width="9.125" style="2" customWidth="1"/>
    <col min="258" max="506" width="9" style="2"/>
    <col min="507" max="507" width="7.125" style="2" customWidth="1"/>
    <col min="508" max="508" width="37.625" style="2" customWidth="1"/>
    <col min="509" max="509" width="15.125" style="2" customWidth="1"/>
    <col min="510" max="510" width="11" style="2" customWidth="1"/>
    <col min="511" max="511" width="11.5" style="2" customWidth="1"/>
    <col min="512" max="512" width="10" style="2" customWidth="1"/>
    <col min="513" max="513" width="9.125" style="2" customWidth="1"/>
    <col min="514" max="762" width="9" style="2"/>
    <col min="763" max="763" width="7.125" style="2" customWidth="1"/>
    <col min="764" max="764" width="37.625" style="2" customWidth="1"/>
    <col min="765" max="765" width="15.125" style="2" customWidth="1"/>
    <col min="766" max="766" width="11" style="2" customWidth="1"/>
    <col min="767" max="767" width="11.5" style="2" customWidth="1"/>
    <col min="768" max="768" width="10" style="2" customWidth="1"/>
    <col min="769" max="769" width="9.125" style="2" customWidth="1"/>
    <col min="770" max="1018" width="9" style="2"/>
    <col min="1019" max="1019" width="7.125" style="2" customWidth="1"/>
    <col min="1020" max="1020" width="37.625" style="2" customWidth="1"/>
    <col min="1021" max="1021" width="15.125" style="2" customWidth="1"/>
    <col min="1022" max="1022" width="11" style="2" customWidth="1"/>
    <col min="1023" max="1023" width="11.5" style="2" customWidth="1"/>
    <col min="1024" max="1024" width="10" style="2" customWidth="1"/>
    <col min="1025" max="1025" width="9.125" style="2" customWidth="1"/>
    <col min="1026" max="1274" width="9" style="2"/>
    <col min="1275" max="1275" width="7.125" style="2" customWidth="1"/>
    <col min="1276" max="1276" width="37.625" style="2" customWidth="1"/>
    <col min="1277" max="1277" width="15.125" style="2" customWidth="1"/>
    <col min="1278" max="1278" width="11" style="2" customWidth="1"/>
    <col min="1279" max="1279" width="11.5" style="2" customWidth="1"/>
    <col min="1280" max="1280" width="10" style="2" customWidth="1"/>
    <col min="1281" max="1281" width="9.125" style="2" customWidth="1"/>
    <col min="1282" max="1530" width="9" style="2"/>
    <col min="1531" max="1531" width="7.125" style="2" customWidth="1"/>
    <col min="1532" max="1532" width="37.625" style="2" customWidth="1"/>
    <col min="1533" max="1533" width="15.125" style="2" customWidth="1"/>
    <col min="1534" max="1534" width="11" style="2" customWidth="1"/>
    <col min="1535" max="1535" width="11.5" style="2" customWidth="1"/>
    <col min="1536" max="1536" width="10" style="2" customWidth="1"/>
    <col min="1537" max="1537" width="9.125" style="2" customWidth="1"/>
    <col min="1538" max="1786" width="9" style="2"/>
    <col min="1787" max="1787" width="7.125" style="2" customWidth="1"/>
    <col min="1788" max="1788" width="37.625" style="2" customWidth="1"/>
    <col min="1789" max="1789" width="15.125" style="2" customWidth="1"/>
    <col min="1790" max="1790" width="11" style="2" customWidth="1"/>
    <col min="1791" max="1791" width="11.5" style="2" customWidth="1"/>
    <col min="1792" max="1792" width="10" style="2" customWidth="1"/>
    <col min="1793" max="1793" width="9.125" style="2" customWidth="1"/>
    <col min="1794" max="2042" width="9" style="2"/>
    <col min="2043" max="2043" width="7.125" style="2" customWidth="1"/>
    <col min="2044" max="2044" width="37.625" style="2" customWidth="1"/>
    <col min="2045" max="2045" width="15.125" style="2" customWidth="1"/>
    <col min="2046" max="2046" width="11" style="2" customWidth="1"/>
    <col min="2047" max="2047" width="11.5" style="2" customWidth="1"/>
    <col min="2048" max="2048" width="10" style="2" customWidth="1"/>
    <col min="2049" max="2049" width="9.125" style="2" customWidth="1"/>
    <col min="2050" max="2298" width="9" style="2"/>
    <col min="2299" max="2299" width="7.125" style="2" customWidth="1"/>
    <col min="2300" max="2300" width="37.625" style="2" customWidth="1"/>
    <col min="2301" max="2301" width="15.125" style="2" customWidth="1"/>
    <col min="2302" max="2302" width="11" style="2" customWidth="1"/>
    <col min="2303" max="2303" width="11.5" style="2" customWidth="1"/>
    <col min="2304" max="2304" width="10" style="2" customWidth="1"/>
    <col min="2305" max="2305" width="9.125" style="2" customWidth="1"/>
    <col min="2306" max="2554" width="9" style="2"/>
    <col min="2555" max="2555" width="7.125" style="2" customWidth="1"/>
    <col min="2556" max="2556" width="37.625" style="2" customWidth="1"/>
    <col min="2557" max="2557" width="15.125" style="2" customWidth="1"/>
    <col min="2558" max="2558" width="11" style="2" customWidth="1"/>
    <col min="2559" max="2559" width="11.5" style="2" customWidth="1"/>
    <col min="2560" max="2560" width="10" style="2" customWidth="1"/>
    <col min="2561" max="2561" width="9.125" style="2" customWidth="1"/>
    <col min="2562" max="2810" width="9" style="2"/>
    <col min="2811" max="2811" width="7.125" style="2" customWidth="1"/>
    <col min="2812" max="2812" width="37.625" style="2" customWidth="1"/>
    <col min="2813" max="2813" width="15.125" style="2" customWidth="1"/>
    <col min="2814" max="2814" width="11" style="2" customWidth="1"/>
    <col min="2815" max="2815" width="11.5" style="2" customWidth="1"/>
    <col min="2816" max="2816" width="10" style="2" customWidth="1"/>
    <col min="2817" max="2817" width="9.125" style="2" customWidth="1"/>
    <col min="2818" max="3066" width="9" style="2"/>
    <col min="3067" max="3067" width="7.125" style="2" customWidth="1"/>
    <col min="3068" max="3068" width="37.625" style="2" customWidth="1"/>
    <col min="3069" max="3069" width="15.125" style="2" customWidth="1"/>
    <col min="3070" max="3070" width="11" style="2" customWidth="1"/>
    <col min="3071" max="3071" width="11.5" style="2" customWidth="1"/>
    <col min="3072" max="3072" width="10" style="2" customWidth="1"/>
    <col min="3073" max="3073" width="9.125" style="2" customWidth="1"/>
    <col min="3074" max="3322" width="9" style="2"/>
    <col min="3323" max="3323" width="7.125" style="2" customWidth="1"/>
    <col min="3324" max="3324" width="37.625" style="2" customWidth="1"/>
    <col min="3325" max="3325" width="15.125" style="2" customWidth="1"/>
    <col min="3326" max="3326" width="11" style="2" customWidth="1"/>
    <col min="3327" max="3327" width="11.5" style="2" customWidth="1"/>
    <col min="3328" max="3328" width="10" style="2" customWidth="1"/>
    <col min="3329" max="3329" width="9.125" style="2" customWidth="1"/>
    <col min="3330" max="3578" width="9" style="2"/>
    <col min="3579" max="3579" width="7.125" style="2" customWidth="1"/>
    <col min="3580" max="3580" width="37.625" style="2" customWidth="1"/>
    <col min="3581" max="3581" width="15.125" style="2" customWidth="1"/>
    <col min="3582" max="3582" width="11" style="2" customWidth="1"/>
    <col min="3583" max="3583" width="11.5" style="2" customWidth="1"/>
    <col min="3584" max="3584" width="10" style="2" customWidth="1"/>
    <col min="3585" max="3585" width="9.125" style="2" customWidth="1"/>
    <col min="3586" max="3834" width="9" style="2"/>
    <col min="3835" max="3835" width="7.125" style="2" customWidth="1"/>
    <col min="3836" max="3836" width="37.625" style="2" customWidth="1"/>
    <col min="3837" max="3837" width="15.125" style="2" customWidth="1"/>
    <col min="3838" max="3838" width="11" style="2" customWidth="1"/>
    <col min="3839" max="3839" width="11.5" style="2" customWidth="1"/>
    <col min="3840" max="3840" width="10" style="2" customWidth="1"/>
    <col min="3841" max="3841" width="9.125" style="2" customWidth="1"/>
    <col min="3842" max="4090" width="9" style="2"/>
    <col min="4091" max="4091" width="7.125" style="2" customWidth="1"/>
    <col min="4092" max="4092" width="37.625" style="2" customWidth="1"/>
    <col min="4093" max="4093" width="15.125" style="2" customWidth="1"/>
    <col min="4094" max="4094" width="11" style="2" customWidth="1"/>
    <col min="4095" max="4095" width="11.5" style="2" customWidth="1"/>
    <col min="4096" max="4096" width="10" style="2" customWidth="1"/>
    <col min="4097" max="4097" width="9.125" style="2" customWidth="1"/>
    <col min="4098" max="4346" width="9" style="2"/>
    <col min="4347" max="4347" width="7.125" style="2" customWidth="1"/>
    <col min="4348" max="4348" width="37.625" style="2" customWidth="1"/>
    <col min="4349" max="4349" width="15.125" style="2" customWidth="1"/>
    <col min="4350" max="4350" width="11" style="2" customWidth="1"/>
    <col min="4351" max="4351" width="11.5" style="2" customWidth="1"/>
    <col min="4352" max="4352" width="10" style="2" customWidth="1"/>
    <col min="4353" max="4353" width="9.125" style="2" customWidth="1"/>
    <col min="4354" max="4602" width="9" style="2"/>
    <col min="4603" max="4603" width="7.125" style="2" customWidth="1"/>
    <col min="4604" max="4604" width="37.625" style="2" customWidth="1"/>
    <col min="4605" max="4605" width="15.125" style="2" customWidth="1"/>
    <col min="4606" max="4606" width="11" style="2" customWidth="1"/>
    <col min="4607" max="4607" width="11.5" style="2" customWidth="1"/>
    <col min="4608" max="4608" width="10" style="2" customWidth="1"/>
    <col min="4609" max="4609" width="9.125" style="2" customWidth="1"/>
    <col min="4610" max="4858" width="9" style="2"/>
    <col min="4859" max="4859" width="7.125" style="2" customWidth="1"/>
    <col min="4860" max="4860" width="37.625" style="2" customWidth="1"/>
    <col min="4861" max="4861" width="15.125" style="2" customWidth="1"/>
    <col min="4862" max="4862" width="11" style="2" customWidth="1"/>
    <col min="4863" max="4863" width="11.5" style="2" customWidth="1"/>
    <col min="4864" max="4864" width="10" style="2" customWidth="1"/>
    <col min="4865" max="4865" width="9.125" style="2" customWidth="1"/>
    <col min="4866" max="5114" width="9" style="2"/>
    <col min="5115" max="5115" width="7.125" style="2" customWidth="1"/>
    <col min="5116" max="5116" width="37.625" style="2" customWidth="1"/>
    <col min="5117" max="5117" width="15.125" style="2" customWidth="1"/>
    <col min="5118" max="5118" width="11" style="2" customWidth="1"/>
    <col min="5119" max="5119" width="11.5" style="2" customWidth="1"/>
    <col min="5120" max="5120" width="10" style="2" customWidth="1"/>
    <col min="5121" max="5121" width="9.125" style="2" customWidth="1"/>
    <col min="5122" max="5370" width="9" style="2"/>
    <col min="5371" max="5371" width="7.125" style="2" customWidth="1"/>
    <col min="5372" max="5372" width="37.625" style="2" customWidth="1"/>
    <col min="5373" max="5373" width="15.125" style="2" customWidth="1"/>
    <col min="5374" max="5374" width="11" style="2" customWidth="1"/>
    <col min="5375" max="5375" width="11.5" style="2" customWidth="1"/>
    <col min="5376" max="5376" width="10" style="2" customWidth="1"/>
    <col min="5377" max="5377" width="9.125" style="2" customWidth="1"/>
    <col min="5378" max="5626" width="9" style="2"/>
    <col min="5627" max="5627" width="7.125" style="2" customWidth="1"/>
    <col min="5628" max="5628" width="37.625" style="2" customWidth="1"/>
    <col min="5629" max="5629" width="15.125" style="2" customWidth="1"/>
    <col min="5630" max="5630" width="11" style="2" customWidth="1"/>
    <col min="5631" max="5631" width="11.5" style="2" customWidth="1"/>
    <col min="5632" max="5632" width="10" style="2" customWidth="1"/>
    <col min="5633" max="5633" width="9.125" style="2" customWidth="1"/>
    <col min="5634" max="5882" width="9" style="2"/>
    <col min="5883" max="5883" width="7.125" style="2" customWidth="1"/>
    <col min="5884" max="5884" width="37.625" style="2" customWidth="1"/>
    <col min="5885" max="5885" width="15.125" style="2" customWidth="1"/>
    <col min="5886" max="5886" width="11" style="2" customWidth="1"/>
    <col min="5887" max="5887" width="11.5" style="2" customWidth="1"/>
    <col min="5888" max="5888" width="10" style="2" customWidth="1"/>
    <col min="5889" max="5889" width="9.125" style="2" customWidth="1"/>
    <col min="5890" max="6138" width="9" style="2"/>
    <col min="6139" max="6139" width="7.125" style="2" customWidth="1"/>
    <col min="6140" max="6140" width="37.625" style="2" customWidth="1"/>
    <col min="6141" max="6141" width="15.125" style="2" customWidth="1"/>
    <col min="6142" max="6142" width="11" style="2" customWidth="1"/>
    <col min="6143" max="6143" width="11.5" style="2" customWidth="1"/>
    <col min="6144" max="6144" width="10" style="2" customWidth="1"/>
    <col min="6145" max="6145" width="9.125" style="2" customWidth="1"/>
    <col min="6146" max="6394" width="9" style="2"/>
    <col min="6395" max="6395" width="7.125" style="2" customWidth="1"/>
    <col min="6396" max="6396" width="37.625" style="2" customWidth="1"/>
    <col min="6397" max="6397" width="15.125" style="2" customWidth="1"/>
    <col min="6398" max="6398" width="11" style="2" customWidth="1"/>
    <col min="6399" max="6399" width="11.5" style="2" customWidth="1"/>
    <col min="6400" max="6400" width="10" style="2" customWidth="1"/>
    <col min="6401" max="6401" width="9.125" style="2" customWidth="1"/>
    <col min="6402" max="6650" width="9" style="2"/>
    <col min="6651" max="6651" width="7.125" style="2" customWidth="1"/>
    <col min="6652" max="6652" width="37.625" style="2" customWidth="1"/>
    <col min="6653" max="6653" width="15.125" style="2" customWidth="1"/>
    <col min="6654" max="6654" width="11" style="2" customWidth="1"/>
    <col min="6655" max="6655" width="11.5" style="2" customWidth="1"/>
    <col min="6656" max="6656" width="10" style="2" customWidth="1"/>
    <col min="6657" max="6657" width="9.125" style="2" customWidth="1"/>
    <col min="6658" max="6906" width="9" style="2"/>
    <col min="6907" max="6907" width="7.125" style="2" customWidth="1"/>
    <col min="6908" max="6908" width="37.625" style="2" customWidth="1"/>
    <col min="6909" max="6909" width="15.125" style="2" customWidth="1"/>
    <col min="6910" max="6910" width="11" style="2" customWidth="1"/>
    <col min="6911" max="6911" width="11.5" style="2" customWidth="1"/>
    <col min="6912" max="6912" width="10" style="2" customWidth="1"/>
    <col min="6913" max="6913" width="9.125" style="2" customWidth="1"/>
    <col min="6914" max="7162" width="9" style="2"/>
    <col min="7163" max="7163" width="7.125" style="2" customWidth="1"/>
    <col min="7164" max="7164" width="37.625" style="2" customWidth="1"/>
    <col min="7165" max="7165" width="15.125" style="2" customWidth="1"/>
    <col min="7166" max="7166" width="11" style="2" customWidth="1"/>
    <col min="7167" max="7167" width="11.5" style="2" customWidth="1"/>
    <col min="7168" max="7168" width="10" style="2" customWidth="1"/>
    <col min="7169" max="7169" width="9.125" style="2" customWidth="1"/>
    <col min="7170" max="7418" width="9" style="2"/>
    <col min="7419" max="7419" width="7.125" style="2" customWidth="1"/>
    <col min="7420" max="7420" width="37.625" style="2" customWidth="1"/>
    <col min="7421" max="7421" width="15.125" style="2" customWidth="1"/>
    <col min="7422" max="7422" width="11" style="2" customWidth="1"/>
    <col min="7423" max="7423" width="11.5" style="2" customWidth="1"/>
    <col min="7424" max="7424" width="10" style="2" customWidth="1"/>
    <col min="7425" max="7425" width="9.125" style="2" customWidth="1"/>
    <col min="7426" max="7674" width="9" style="2"/>
    <col min="7675" max="7675" width="7.125" style="2" customWidth="1"/>
    <col min="7676" max="7676" width="37.625" style="2" customWidth="1"/>
    <col min="7677" max="7677" width="15.125" style="2" customWidth="1"/>
    <col min="7678" max="7678" width="11" style="2" customWidth="1"/>
    <col min="7679" max="7679" width="11.5" style="2" customWidth="1"/>
    <col min="7680" max="7680" width="10" style="2" customWidth="1"/>
    <col min="7681" max="7681" width="9.125" style="2" customWidth="1"/>
    <col min="7682" max="7930" width="9" style="2"/>
    <col min="7931" max="7931" width="7.125" style="2" customWidth="1"/>
    <col min="7932" max="7932" width="37.625" style="2" customWidth="1"/>
    <col min="7933" max="7933" width="15.125" style="2" customWidth="1"/>
    <col min="7934" max="7934" width="11" style="2" customWidth="1"/>
    <col min="7935" max="7935" width="11.5" style="2" customWidth="1"/>
    <col min="7936" max="7936" width="10" style="2" customWidth="1"/>
    <col min="7937" max="7937" width="9.125" style="2" customWidth="1"/>
    <col min="7938" max="8186" width="9" style="2"/>
    <col min="8187" max="8187" width="7.125" style="2" customWidth="1"/>
    <col min="8188" max="8188" width="37.625" style="2" customWidth="1"/>
    <col min="8189" max="8189" width="15.125" style="2" customWidth="1"/>
    <col min="8190" max="8190" width="11" style="2" customWidth="1"/>
    <col min="8191" max="8191" width="11.5" style="2" customWidth="1"/>
    <col min="8192" max="8192" width="10" style="2" customWidth="1"/>
    <col min="8193" max="8193" width="9.125" style="2" customWidth="1"/>
    <col min="8194" max="8442" width="9" style="2"/>
    <col min="8443" max="8443" width="7.125" style="2" customWidth="1"/>
    <col min="8444" max="8444" width="37.625" style="2" customWidth="1"/>
    <col min="8445" max="8445" width="15.125" style="2" customWidth="1"/>
    <col min="8446" max="8446" width="11" style="2" customWidth="1"/>
    <col min="8447" max="8447" width="11.5" style="2" customWidth="1"/>
    <col min="8448" max="8448" width="10" style="2" customWidth="1"/>
    <col min="8449" max="8449" width="9.125" style="2" customWidth="1"/>
    <col min="8450" max="8698" width="9" style="2"/>
    <col min="8699" max="8699" width="7.125" style="2" customWidth="1"/>
    <col min="8700" max="8700" width="37.625" style="2" customWidth="1"/>
    <col min="8701" max="8701" width="15.125" style="2" customWidth="1"/>
    <col min="8702" max="8702" width="11" style="2" customWidth="1"/>
    <col min="8703" max="8703" width="11.5" style="2" customWidth="1"/>
    <col min="8704" max="8704" width="10" style="2" customWidth="1"/>
    <col min="8705" max="8705" width="9.125" style="2" customWidth="1"/>
    <col min="8706" max="8954" width="9" style="2"/>
    <col min="8955" max="8955" width="7.125" style="2" customWidth="1"/>
    <col min="8956" max="8956" width="37.625" style="2" customWidth="1"/>
    <col min="8957" max="8957" width="15.125" style="2" customWidth="1"/>
    <col min="8958" max="8958" width="11" style="2" customWidth="1"/>
    <col min="8959" max="8959" width="11.5" style="2" customWidth="1"/>
    <col min="8960" max="8960" width="10" style="2" customWidth="1"/>
    <col min="8961" max="8961" width="9.125" style="2" customWidth="1"/>
    <col min="8962" max="9210" width="9" style="2"/>
    <col min="9211" max="9211" width="7.125" style="2" customWidth="1"/>
    <col min="9212" max="9212" width="37.625" style="2" customWidth="1"/>
    <col min="9213" max="9213" width="15.125" style="2" customWidth="1"/>
    <col min="9214" max="9214" width="11" style="2" customWidth="1"/>
    <col min="9215" max="9215" width="11.5" style="2" customWidth="1"/>
    <col min="9216" max="9216" width="10" style="2" customWidth="1"/>
    <col min="9217" max="9217" width="9.125" style="2" customWidth="1"/>
    <col min="9218" max="9466" width="9" style="2"/>
    <col min="9467" max="9467" width="7.125" style="2" customWidth="1"/>
    <col min="9468" max="9468" width="37.625" style="2" customWidth="1"/>
    <col min="9469" max="9469" width="15.125" style="2" customWidth="1"/>
    <col min="9470" max="9470" width="11" style="2" customWidth="1"/>
    <col min="9471" max="9471" width="11.5" style="2" customWidth="1"/>
    <col min="9472" max="9472" width="10" style="2" customWidth="1"/>
    <col min="9473" max="9473" width="9.125" style="2" customWidth="1"/>
    <col min="9474" max="9722" width="9" style="2"/>
    <col min="9723" max="9723" width="7.125" style="2" customWidth="1"/>
    <col min="9724" max="9724" width="37.625" style="2" customWidth="1"/>
    <col min="9725" max="9725" width="15.125" style="2" customWidth="1"/>
    <col min="9726" max="9726" width="11" style="2" customWidth="1"/>
    <col min="9727" max="9727" width="11.5" style="2" customWidth="1"/>
    <col min="9728" max="9728" width="10" style="2" customWidth="1"/>
    <col min="9729" max="9729" width="9.125" style="2" customWidth="1"/>
    <col min="9730" max="9978" width="9" style="2"/>
    <col min="9979" max="9979" width="7.125" style="2" customWidth="1"/>
    <col min="9980" max="9980" width="37.625" style="2" customWidth="1"/>
    <col min="9981" max="9981" width="15.125" style="2" customWidth="1"/>
    <col min="9982" max="9982" width="11" style="2" customWidth="1"/>
    <col min="9983" max="9983" width="11.5" style="2" customWidth="1"/>
    <col min="9984" max="9984" width="10" style="2" customWidth="1"/>
    <col min="9985" max="9985" width="9.125" style="2" customWidth="1"/>
    <col min="9986" max="10234" width="9" style="2"/>
    <col min="10235" max="10235" width="7.125" style="2" customWidth="1"/>
    <col min="10236" max="10236" width="37.625" style="2" customWidth="1"/>
    <col min="10237" max="10237" width="15.125" style="2" customWidth="1"/>
    <col min="10238" max="10238" width="11" style="2" customWidth="1"/>
    <col min="10239" max="10239" width="11.5" style="2" customWidth="1"/>
    <col min="10240" max="10240" width="10" style="2" customWidth="1"/>
    <col min="10241" max="10241" width="9.125" style="2" customWidth="1"/>
    <col min="10242" max="10490" width="9" style="2"/>
    <col min="10491" max="10491" width="7.125" style="2" customWidth="1"/>
    <col min="10492" max="10492" width="37.625" style="2" customWidth="1"/>
    <col min="10493" max="10493" width="15.125" style="2" customWidth="1"/>
    <col min="10494" max="10494" width="11" style="2" customWidth="1"/>
    <col min="10495" max="10495" width="11.5" style="2" customWidth="1"/>
    <col min="10496" max="10496" width="10" style="2" customWidth="1"/>
    <col min="10497" max="10497" width="9.125" style="2" customWidth="1"/>
    <col min="10498" max="10746" width="9" style="2"/>
    <col min="10747" max="10747" width="7.125" style="2" customWidth="1"/>
    <col min="10748" max="10748" width="37.625" style="2" customWidth="1"/>
    <col min="10749" max="10749" width="15.125" style="2" customWidth="1"/>
    <col min="10750" max="10750" width="11" style="2" customWidth="1"/>
    <col min="10751" max="10751" width="11.5" style="2" customWidth="1"/>
    <col min="10752" max="10752" width="10" style="2" customWidth="1"/>
    <col min="10753" max="10753" width="9.125" style="2" customWidth="1"/>
    <col min="10754" max="11002" width="9" style="2"/>
    <col min="11003" max="11003" width="7.125" style="2" customWidth="1"/>
    <col min="11004" max="11004" width="37.625" style="2" customWidth="1"/>
    <col min="11005" max="11005" width="15.125" style="2" customWidth="1"/>
    <col min="11006" max="11006" width="11" style="2" customWidth="1"/>
    <col min="11007" max="11007" width="11.5" style="2" customWidth="1"/>
    <col min="11008" max="11008" width="10" style="2" customWidth="1"/>
    <col min="11009" max="11009" width="9.125" style="2" customWidth="1"/>
    <col min="11010" max="11258" width="9" style="2"/>
    <col min="11259" max="11259" width="7.125" style="2" customWidth="1"/>
    <col min="11260" max="11260" width="37.625" style="2" customWidth="1"/>
    <col min="11261" max="11261" width="15.125" style="2" customWidth="1"/>
    <col min="11262" max="11262" width="11" style="2" customWidth="1"/>
    <col min="11263" max="11263" width="11.5" style="2" customWidth="1"/>
    <col min="11264" max="11264" width="10" style="2" customWidth="1"/>
    <col min="11265" max="11265" width="9.125" style="2" customWidth="1"/>
    <col min="11266" max="11514" width="9" style="2"/>
    <col min="11515" max="11515" width="7.125" style="2" customWidth="1"/>
    <col min="11516" max="11516" width="37.625" style="2" customWidth="1"/>
    <col min="11517" max="11517" width="15.125" style="2" customWidth="1"/>
    <col min="11518" max="11518" width="11" style="2" customWidth="1"/>
    <col min="11519" max="11519" width="11.5" style="2" customWidth="1"/>
    <col min="11520" max="11520" width="10" style="2" customWidth="1"/>
    <col min="11521" max="11521" width="9.125" style="2" customWidth="1"/>
    <col min="11522" max="11770" width="9" style="2"/>
    <col min="11771" max="11771" width="7.125" style="2" customWidth="1"/>
    <col min="11772" max="11772" width="37.625" style="2" customWidth="1"/>
    <col min="11773" max="11773" width="15.125" style="2" customWidth="1"/>
    <col min="11774" max="11774" width="11" style="2" customWidth="1"/>
    <col min="11775" max="11775" width="11.5" style="2" customWidth="1"/>
    <col min="11776" max="11776" width="10" style="2" customWidth="1"/>
    <col min="11777" max="11777" width="9.125" style="2" customWidth="1"/>
    <col min="11778" max="12026" width="9" style="2"/>
    <col min="12027" max="12027" width="7.125" style="2" customWidth="1"/>
    <col min="12028" max="12028" width="37.625" style="2" customWidth="1"/>
    <col min="12029" max="12029" width="15.125" style="2" customWidth="1"/>
    <col min="12030" max="12030" width="11" style="2" customWidth="1"/>
    <col min="12031" max="12031" width="11.5" style="2" customWidth="1"/>
    <col min="12032" max="12032" width="10" style="2" customWidth="1"/>
    <col min="12033" max="12033" width="9.125" style="2" customWidth="1"/>
    <col min="12034" max="12282" width="9" style="2"/>
    <col min="12283" max="12283" width="7.125" style="2" customWidth="1"/>
    <col min="12284" max="12284" width="37.625" style="2" customWidth="1"/>
    <col min="12285" max="12285" width="15.125" style="2" customWidth="1"/>
    <col min="12286" max="12286" width="11" style="2" customWidth="1"/>
    <col min="12287" max="12287" width="11.5" style="2" customWidth="1"/>
    <col min="12288" max="12288" width="10" style="2" customWidth="1"/>
    <col min="12289" max="12289" width="9.125" style="2" customWidth="1"/>
    <col min="12290" max="12538" width="9" style="2"/>
    <col min="12539" max="12539" width="7.125" style="2" customWidth="1"/>
    <col min="12540" max="12540" width="37.625" style="2" customWidth="1"/>
    <col min="12541" max="12541" width="15.125" style="2" customWidth="1"/>
    <col min="12542" max="12542" width="11" style="2" customWidth="1"/>
    <col min="12543" max="12543" width="11.5" style="2" customWidth="1"/>
    <col min="12544" max="12544" width="10" style="2" customWidth="1"/>
    <col min="12545" max="12545" width="9.125" style="2" customWidth="1"/>
    <col min="12546" max="12794" width="9" style="2"/>
    <col min="12795" max="12795" width="7.125" style="2" customWidth="1"/>
    <col min="12796" max="12796" width="37.625" style="2" customWidth="1"/>
    <col min="12797" max="12797" width="15.125" style="2" customWidth="1"/>
    <col min="12798" max="12798" width="11" style="2" customWidth="1"/>
    <col min="12799" max="12799" width="11.5" style="2" customWidth="1"/>
    <col min="12800" max="12800" width="10" style="2" customWidth="1"/>
    <col min="12801" max="12801" width="9.125" style="2" customWidth="1"/>
    <col min="12802" max="13050" width="9" style="2"/>
    <col min="13051" max="13051" width="7.125" style="2" customWidth="1"/>
    <col min="13052" max="13052" width="37.625" style="2" customWidth="1"/>
    <col min="13053" max="13053" width="15.125" style="2" customWidth="1"/>
    <col min="13054" max="13054" width="11" style="2" customWidth="1"/>
    <col min="13055" max="13055" width="11.5" style="2" customWidth="1"/>
    <col min="13056" max="13056" width="10" style="2" customWidth="1"/>
    <col min="13057" max="13057" width="9.125" style="2" customWidth="1"/>
    <col min="13058" max="13306" width="9" style="2"/>
    <col min="13307" max="13307" width="7.125" style="2" customWidth="1"/>
    <col min="13308" max="13308" width="37.625" style="2" customWidth="1"/>
    <col min="13309" max="13309" width="15.125" style="2" customWidth="1"/>
    <col min="13310" max="13310" width="11" style="2" customWidth="1"/>
    <col min="13311" max="13311" width="11.5" style="2" customWidth="1"/>
    <col min="13312" max="13312" width="10" style="2" customWidth="1"/>
    <col min="13313" max="13313" width="9.125" style="2" customWidth="1"/>
    <col min="13314" max="13562" width="9" style="2"/>
    <col min="13563" max="13563" width="7.125" style="2" customWidth="1"/>
    <col min="13564" max="13564" width="37.625" style="2" customWidth="1"/>
    <col min="13565" max="13565" width="15.125" style="2" customWidth="1"/>
    <col min="13566" max="13566" width="11" style="2" customWidth="1"/>
    <col min="13567" max="13567" width="11.5" style="2" customWidth="1"/>
    <col min="13568" max="13568" width="10" style="2" customWidth="1"/>
    <col min="13569" max="13569" width="9.125" style="2" customWidth="1"/>
    <col min="13570" max="13818" width="9" style="2"/>
    <col min="13819" max="13819" width="7.125" style="2" customWidth="1"/>
    <col min="13820" max="13820" width="37.625" style="2" customWidth="1"/>
    <col min="13821" max="13821" width="15.125" style="2" customWidth="1"/>
    <col min="13822" max="13822" width="11" style="2" customWidth="1"/>
    <col min="13823" max="13823" width="11.5" style="2" customWidth="1"/>
    <col min="13824" max="13824" width="10" style="2" customWidth="1"/>
    <col min="13825" max="13825" width="9.125" style="2" customWidth="1"/>
    <col min="13826" max="14074" width="9" style="2"/>
    <col min="14075" max="14075" width="7.125" style="2" customWidth="1"/>
    <col min="14076" max="14076" width="37.625" style="2" customWidth="1"/>
    <col min="14077" max="14077" width="15.125" style="2" customWidth="1"/>
    <col min="14078" max="14078" width="11" style="2" customWidth="1"/>
    <col min="14079" max="14079" width="11.5" style="2" customWidth="1"/>
    <col min="14080" max="14080" width="10" style="2" customWidth="1"/>
    <col min="14081" max="14081" width="9.125" style="2" customWidth="1"/>
    <col min="14082" max="14330" width="9" style="2"/>
    <col min="14331" max="14331" width="7.125" style="2" customWidth="1"/>
    <col min="14332" max="14332" width="37.625" style="2" customWidth="1"/>
    <col min="14333" max="14333" width="15.125" style="2" customWidth="1"/>
    <col min="14334" max="14334" width="11" style="2" customWidth="1"/>
    <col min="14335" max="14335" width="11.5" style="2" customWidth="1"/>
    <col min="14336" max="14336" width="10" style="2" customWidth="1"/>
    <col min="14337" max="14337" width="9.125" style="2" customWidth="1"/>
    <col min="14338" max="14586" width="9" style="2"/>
    <col min="14587" max="14587" width="7.125" style="2" customWidth="1"/>
    <col min="14588" max="14588" width="37.625" style="2" customWidth="1"/>
    <col min="14589" max="14589" width="15.125" style="2" customWidth="1"/>
    <col min="14590" max="14590" width="11" style="2" customWidth="1"/>
    <col min="14591" max="14591" width="11.5" style="2" customWidth="1"/>
    <col min="14592" max="14592" width="10" style="2" customWidth="1"/>
    <col min="14593" max="14593" width="9.125" style="2" customWidth="1"/>
    <col min="14594" max="14842" width="9" style="2"/>
    <col min="14843" max="14843" width="7.125" style="2" customWidth="1"/>
    <col min="14844" max="14844" width="37.625" style="2" customWidth="1"/>
    <col min="14845" max="14845" width="15.125" style="2" customWidth="1"/>
    <col min="14846" max="14846" width="11" style="2" customWidth="1"/>
    <col min="14847" max="14847" width="11.5" style="2" customWidth="1"/>
    <col min="14848" max="14848" width="10" style="2" customWidth="1"/>
    <col min="14849" max="14849" width="9.125" style="2" customWidth="1"/>
    <col min="14850" max="15098" width="9" style="2"/>
    <col min="15099" max="15099" width="7.125" style="2" customWidth="1"/>
    <col min="15100" max="15100" width="37.625" style="2" customWidth="1"/>
    <col min="15101" max="15101" width="15.125" style="2" customWidth="1"/>
    <col min="15102" max="15102" width="11" style="2" customWidth="1"/>
    <col min="15103" max="15103" width="11.5" style="2" customWidth="1"/>
    <col min="15104" max="15104" width="10" style="2" customWidth="1"/>
    <col min="15105" max="15105" width="9.125" style="2" customWidth="1"/>
    <col min="15106" max="15354" width="9" style="2"/>
    <col min="15355" max="15355" width="7.125" style="2" customWidth="1"/>
    <col min="15356" max="15356" width="37.625" style="2" customWidth="1"/>
    <col min="15357" max="15357" width="15.125" style="2" customWidth="1"/>
    <col min="15358" max="15358" width="11" style="2" customWidth="1"/>
    <col min="15359" max="15359" width="11.5" style="2" customWidth="1"/>
    <col min="15360" max="15360" width="10" style="2" customWidth="1"/>
    <col min="15361" max="15361" width="9.125" style="2" customWidth="1"/>
    <col min="15362" max="15610" width="9" style="2"/>
    <col min="15611" max="15611" width="7.125" style="2" customWidth="1"/>
    <col min="15612" max="15612" width="37.625" style="2" customWidth="1"/>
    <col min="15613" max="15613" width="15.125" style="2" customWidth="1"/>
    <col min="15614" max="15614" width="11" style="2" customWidth="1"/>
    <col min="15615" max="15615" width="11.5" style="2" customWidth="1"/>
    <col min="15616" max="15616" width="10" style="2" customWidth="1"/>
    <col min="15617" max="15617" width="9.125" style="2" customWidth="1"/>
    <col min="15618" max="15866" width="9" style="2"/>
    <col min="15867" max="15867" width="7.125" style="2" customWidth="1"/>
    <col min="15868" max="15868" width="37.625" style="2" customWidth="1"/>
    <col min="15869" max="15869" width="15.125" style="2" customWidth="1"/>
    <col min="15870" max="15870" width="11" style="2" customWidth="1"/>
    <col min="15871" max="15871" width="11.5" style="2" customWidth="1"/>
    <col min="15872" max="15872" width="10" style="2" customWidth="1"/>
    <col min="15873" max="15873" width="9.125" style="2" customWidth="1"/>
    <col min="15874" max="16122" width="9" style="2"/>
    <col min="16123" max="16123" width="7.125" style="2" customWidth="1"/>
    <col min="16124" max="16124" width="37.625" style="2" customWidth="1"/>
    <col min="16125" max="16125" width="15.125" style="2" customWidth="1"/>
    <col min="16126" max="16126" width="11" style="2" customWidth="1"/>
    <col min="16127" max="16127" width="11.5" style="2" customWidth="1"/>
    <col min="16128" max="16128" width="10" style="2" customWidth="1"/>
    <col min="16129" max="16129" width="9.125" style="2" customWidth="1"/>
    <col min="16130" max="16384" width="9" style="2"/>
  </cols>
  <sheetData>
    <row r="1" spans="1:8" ht="18.75" thickBot="1">
      <c r="A1" s="92" t="s">
        <v>52</v>
      </c>
      <c r="B1" s="92"/>
      <c r="C1" s="92"/>
      <c r="D1" s="92"/>
      <c r="E1" s="92"/>
      <c r="F1" s="92"/>
      <c r="G1" s="50"/>
      <c r="H1" s="50"/>
    </row>
    <row r="2" spans="1:8" ht="33" customHeight="1">
      <c r="A2" s="93" t="s">
        <v>32</v>
      </c>
      <c r="B2" s="93"/>
      <c r="C2" s="93"/>
      <c r="D2" s="93"/>
      <c r="E2" s="93"/>
      <c r="F2" s="93"/>
    </row>
    <row r="3" spans="1:8" ht="25.35" customHeight="1"/>
    <row r="4" spans="1:8" ht="18.75" thickBot="1">
      <c r="A4" s="28" t="s">
        <v>27</v>
      </c>
      <c r="B4" s="11"/>
      <c r="C4" s="11"/>
      <c r="D4" s="11"/>
      <c r="E4" s="11"/>
      <c r="F4" s="11"/>
    </row>
    <row r="5" spans="1:8" ht="15.75">
      <c r="A5" s="36" t="s">
        <v>15</v>
      </c>
      <c r="B5" s="94"/>
      <c r="C5" s="94"/>
      <c r="D5" s="94"/>
      <c r="E5" s="94"/>
      <c r="F5" s="94"/>
    </row>
    <row r="6" spans="1:8" ht="15.75">
      <c r="A6" s="26" t="s">
        <v>16</v>
      </c>
      <c r="B6" s="95"/>
      <c r="C6" s="95"/>
      <c r="D6" s="95"/>
      <c r="E6" s="95"/>
      <c r="F6" s="95"/>
    </row>
    <row r="7" spans="1:8" ht="15.75">
      <c r="A7" s="26" t="s">
        <v>19</v>
      </c>
      <c r="B7" s="96"/>
      <c r="C7" s="96"/>
      <c r="D7" s="96"/>
      <c r="E7" s="96"/>
      <c r="F7" s="96"/>
    </row>
    <row r="8" spans="1:8">
      <c r="A8" s="37"/>
      <c r="B8" s="51"/>
      <c r="C8" s="51"/>
      <c r="D8" s="51"/>
      <c r="E8" s="51"/>
      <c r="F8" s="51"/>
    </row>
    <row r="9" spans="1:8" ht="15.75">
      <c r="A9" s="26" t="s">
        <v>20</v>
      </c>
      <c r="B9" s="95"/>
      <c r="C9" s="95"/>
      <c r="D9" s="95"/>
      <c r="E9" s="95"/>
      <c r="F9" s="95"/>
    </row>
    <row r="10" spans="1:8" ht="15.75">
      <c r="A10" s="26" t="s">
        <v>17</v>
      </c>
      <c r="B10" s="95"/>
      <c r="C10" s="95"/>
      <c r="D10" s="95"/>
      <c r="E10" s="95"/>
      <c r="F10" s="95"/>
    </row>
    <row r="11" spans="1:8" ht="15.75">
      <c r="A11" s="26" t="s">
        <v>18</v>
      </c>
      <c r="B11" s="95"/>
      <c r="C11" s="95"/>
      <c r="D11" s="95"/>
      <c r="E11" s="95"/>
      <c r="F11" s="95"/>
    </row>
    <row r="12" spans="1:8" ht="25.35" customHeight="1">
      <c r="A12" s="1"/>
    </row>
    <row r="13" spans="1:8" ht="18.75" thickBot="1">
      <c r="A13" s="28" t="s">
        <v>25</v>
      </c>
      <c r="B13" s="11"/>
      <c r="C13" s="11"/>
      <c r="D13" s="11"/>
      <c r="E13" s="11"/>
      <c r="F13" s="11"/>
    </row>
    <row r="14" spans="1:8" ht="15.6" customHeight="1">
      <c r="A14" s="90" t="s">
        <v>28</v>
      </c>
      <c r="B14" s="97"/>
      <c r="C14" s="97"/>
      <c r="D14" s="97"/>
      <c r="E14" s="97"/>
      <c r="F14" s="97"/>
    </row>
    <row r="15" spans="1:8">
      <c r="A15" s="90" t="s">
        <v>29</v>
      </c>
      <c r="B15" s="91"/>
      <c r="C15" s="91"/>
      <c r="D15" s="91"/>
      <c r="E15" s="91"/>
      <c r="F15" s="91"/>
    </row>
    <row r="16" spans="1:8">
      <c r="A16" s="90" t="s">
        <v>44</v>
      </c>
      <c r="B16" s="91"/>
      <c r="C16" s="91"/>
      <c r="D16" s="91"/>
      <c r="E16" s="91"/>
      <c r="F16" s="91"/>
    </row>
    <row r="17" spans="1:6" ht="32.1" customHeight="1">
      <c r="A17" s="90" t="s">
        <v>34</v>
      </c>
      <c r="B17" s="91"/>
      <c r="C17" s="91"/>
      <c r="D17" s="91"/>
      <c r="E17" s="91"/>
      <c r="F17" s="91"/>
    </row>
    <row r="18" spans="1:6" ht="14.45" customHeight="1">
      <c r="A18" s="30"/>
      <c r="B18" s="31"/>
      <c r="C18" s="31"/>
      <c r="D18" s="31"/>
      <c r="E18" s="31"/>
      <c r="F18" s="31"/>
    </row>
    <row r="19" spans="1:6" ht="14.45" customHeight="1"/>
    <row r="20" spans="1:6" ht="48" thickBot="1">
      <c r="A20" s="10" t="s">
        <v>21</v>
      </c>
      <c r="B20" s="38" t="s">
        <v>35</v>
      </c>
      <c r="C20" s="38" t="s">
        <v>43</v>
      </c>
      <c r="D20" s="39" t="s">
        <v>42</v>
      </c>
      <c r="E20" s="40" t="s">
        <v>0</v>
      </c>
      <c r="F20" s="40" t="s">
        <v>1</v>
      </c>
    </row>
    <row r="21" spans="1:6" ht="15.75">
      <c r="A21" s="15" t="s">
        <v>22</v>
      </c>
      <c r="B21" s="32"/>
      <c r="C21" s="32"/>
      <c r="D21" s="16">
        <f>D72</f>
        <v>0</v>
      </c>
      <c r="E21" s="16">
        <f>D21-C21</f>
        <v>0</v>
      </c>
      <c r="F21" s="17" t="str">
        <f t="shared" ref="F21" si="0">IF(C21=0,  "N/A",  E21/C21)</f>
        <v>N/A</v>
      </c>
    </row>
    <row r="22" spans="1:6" ht="15.75">
      <c r="A22" s="8" t="s">
        <v>24</v>
      </c>
      <c r="B22" s="33"/>
      <c r="C22" s="33"/>
      <c r="D22" s="33"/>
      <c r="E22" s="13">
        <f t="shared" ref="E22" si="1">D22-C22</f>
        <v>0</v>
      </c>
      <c r="F22" s="14" t="str">
        <f>IF(C22=0,  "N/A",  E22/C22)</f>
        <v>N/A</v>
      </c>
    </row>
    <row r="23" spans="1:6" ht="15.75" customHeight="1">
      <c r="A23" s="1"/>
      <c r="F23" s="4"/>
    </row>
    <row r="24" spans="1:6" ht="48" thickBot="1">
      <c r="A24" s="10" t="s">
        <v>51</v>
      </c>
      <c r="B24" s="38" t="s">
        <v>35</v>
      </c>
      <c r="C24" s="38" t="s">
        <v>43</v>
      </c>
      <c r="D24" s="39" t="s">
        <v>42</v>
      </c>
      <c r="E24" s="40" t="s">
        <v>0</v>
      </c>
      <c r="F24" s="40" t="s">
        <v>1</v>
      </c>
    </row>
    <row r="25" spans="1:6">
      <c r="A25" s="16"/>
      <c r="B25" s="32"/>
      <c r="C25" s="32"/>
      <c r="D25" s="32"/>
      <c r="E25" s="16">
        <f t="shared" ref="E25:E28" si="2">D25-C25</f>
        <v>0</v>
      </c>
      <c r="F25" s="17" t="str">
        <f t="shared" ref="F25:F28" si="3">IF(C25=0,  "N/A",  E25/C25)</f>
        <v>N/A</v>
      </c>
    </row>
    <row r="26" spans="1:6">
      <c r="A26" s="13"/>
      <c r="B26" s="33"/>
      <c r="C26" s="33"/>
      <c r="D26" s="33"/>
      <c r="E26" s="13">
        <f t="shared" si="2"/>
        <v>0</v>
      </c>
      <c r="F26" s="14" t="str">
        <f t="shared" si="3"/>
        <v>N/A</v>
      </c>
    </row>
    <row r="27" spans="1:6">
      <c r="A27" s="13"/>
      <c r="B27" s="33"/>
      <c r="C27" s="33"/>
      <c r="D27" s="33"/>
      <c r="E27" s="13">
        <f t="shared" si="2"/>
        <v>0</v>
      </c>
      <c r="F27" s="14" t="str">
        <f t="shared" si="3"/>
        <v>N/A</v>
      </c>
    </row>
    <row r="28" spans="1:6">
      <c r="A28" s="13"/>
      <c r="B28" s="33"/>
      <c r="C28" s="33"/>
      <c r="D28" s="33"/>
      <c r="E28" s="13">
        <f t="shared" si="2"/>
        <v>0</v>
      </c>
      <c r="F28" s="14" t="str">
        <f t="shared" si="3"/>
        <v>N/A</v>
      </c>
    </row>
    <row r="29" spans="1:6" ht="15.75" customHeight="1">
      <c r="A29" s="1"/>
      <c r="F29" s="6"/>
    </row>
    <row r="30" spans="1:6" ht="48" thickBot="1">
      <c r="A30" s="10" t="s">
        <v>23</v>
      </c>
      <c r="B30" s="38" t="s">
        <v>35</v>
      </c>
      <c r="C30" s="38" t="s">
        <v>43</v>
      </c>
      <c r="D30" s="39" t="s">
        <v>42</v>
      </c>
      <c r="E30" s="40" t="s">
        <v>0</v>
      </c>
      <c r="F30" s="40" t="s">
        <v>1</v>
      </c>
    </row>
    <row r="31" spans="1:6">
      <c r="A31" s="16" t="s">
        <v>2</v>
      </c>
      <c r="B31" s="20">
        <f>SUM(B21:B22)+SUM(B25:B28)</f>
        <v>0</v>
      </c>
      <c r="C31" s="20">
        <f t="shared" ref="C31:D31" si="4">SUM(C21:C22)+SUM(C25:C28)</f>
        <v>0</v>
      </c>
      <c r="D31" s="20">
        <f t="shared" si="4"/>
        <v>0</v>
      </c>
      <c r="E31" s="20">
        <f>SUM(E21:E22)</f>
        <v>0</v>
      </c>
      <c r="F31" s="17" t="str">
        <f t="shared" ref="F31" si="5">IF(C31=0,  "N/A",  E31/C31)</f>
        <v>N/A</v>
      </c>
    </row>
    <row r="32" spans="1:6" ht="15.75">
      <c r="A32" s="8" t="s">
        <v>3</v>
      </c>
      <c r="B32" s="52" t="e">
        <f>(B21+B22)/B31</f>
        <v>#DIV/0!</v>
      </c>
      <c r="C32" s="52" t="e">
        <f>(C21+C22)/C31</f>
        <v>#DIV/0!</v>
      </c>
      <c r="D32" s="52" t="e">
        <f>(D21+D22)/D31</f>
        <v>#DIV/0!</v>
      </c>
      <c r="E32" s="41"/>
      <c r="F32" s="41"/>
    </row>
    <row r="33" spans="1:6">
      <c r="A33" s="13" t="s">
        <v>4</v>
      </c>
      <c r="B33" s="41"/>
      <c r="C33" s="41"/>
      <c r="D33" s="13">
        <f>C51</f>
        <v>0</v>
      </c>
      <c r="E33" s="18">
        <f>D33-C33</f>
        <v>0</v>
      </c>
      <c r="F33" s="23" t="str">
        <f>IF(C33=0,  "N/A",  E33/C33)</f>
        <v>N/A</v>
      </c>
    </row>
    <row r="34" spans="1:6" ht="15.75">
      <c r="A34" s="19" t="s">
        <v>5</v>
      </c>
      <c r="B34" s="13">
        <f>B31+B33</f>
        <v>0</v>
      </c>
      <c r="C34" s="13">
        <f>C31+C33</f>
        <v>0</v>
      </c>
      <c r="D34" s="13">
        <f>D31+D33</f>
        <v>0</v>
      </c>
      <c r="E34" s="18">
        <f>D34-C34</f>
        <v>0</v>
      </c>
      <c r="F34" s="14" t="str">
        <f>IF(C34=0,  "N/A",  E34/C34)</f>
        <v>N/A</v>
      </c>
    </row>
    <row r="35" spans="1:6" ht="15.75">
      <c r="A35" s="24"/>
      <c r="E35" s="7"/>
      <c r="F35" s="4"/>
    </row>
    <row r="36" spans="1:6" ht="15.75" customHeight="1">
      <c r="A36" s="100" t="str">
        <f>'Request Form (2024)'!B5 &amp; " | " &amp; 'Request Form (2024)'!B6</f>
        <v xml:space="preserve"> | </v>
      </c>
      <c r="B36" s="101"/>
      <c r="C36" s="101"/>
      <c r="D36" s="101"/>
      <c r="E36" s="101"/>
      <c r="F36" s="101"/>
    </row>
    <row r="37" spans="1:6" ht="18.75" thickBot="1">
      <c r="A37" s="29" t="s">
        <v>26</v>
      </c>
      <c r="B37" s="11"/>
      <c r="C37" s="11"/>
      <c r="D37" s="11"/>
      <c r="E37" s="11"/>
      <c r="F37" s="12"/>
    </row>
    <row r="38" spans="1:6" ht="33" customHeight="1">
      <c r="A38" s="102" t="s">
        <v>31</v>
      </c>
      <c r="B38" s="103"/>
      <c r="C38" s="103"/>
      <c r="D38" s="103"/>
      <c r="E38" s="103"/>
      <c r="F38" s="103"/>
    </row>
    <row r="39" spans="1:6" ht="33" customHeight="1">
      <c r="A39" s="102" t="s">
        <v>30</v>
      </c>
      <c r="B39" s="104"/>
      <c r="C39" s="104"/>
      <c r="D39" s="104"/>
      <c r="E39" s="104"/>
      <c r="F39" s="104"/>
    </row>
    <row r="40" spans="1:6" ht="19.5" customHeight="1">
      <c r="A40" s="105" t="s">
        <v>45</v>
      </c>
      <c r="B40" s="105"/>
      <c r="C40" s="105"/>
      <c r="D40" s="105"/>
      <c r="E40" s="105"/>
      <c r="F40" s="105"/>
    </row>
    <row r="41" spans="1:6" ht="19.5" customHeight="1">
      <c r="A41" s="98" t="s">
        <v>46</v>
      </c>
      <c r="B41" s="98"/>
      <c r="C41" s="106" t="s">
        <v>49</v>
      </c>
      <c r="D41" s="106"/>
      <c r="E41" s="106"/>
      <c r="F41" s="106"/>
    </row>
    <row r="42" spans="1:6" ht="19.5" customHeight="1">
      <c r="A42" s="98" t="s">
        <v>50</v>
      </c>
      <c r="B42" s="98"/>
      <c r="C42" s="98" t="s">
        <v>47</v>
      </c>
      <c r="D42" s="98"/>
      <c r="E42" s="98"/>
      <c r="F42" s="98"/>
    </row>
    <row r="43" spans="1:6" ht="19.5" customHeight="1">
      <c r="A43" s="99" t="s">
        <v>48</v>
      </c>
      <c r="B43" s="99"/>
      <c r="C43" s="53"/>
      <c r="D43" s="53"/>
      <c r="E43" s="53"/>
      <c r="F43" s="53"/>
    </row>
    <row r="44" spans="1:6">
      <c r="A44" s="53"/>
      <c r="B44" s="53"/>
      <c r="C44" s="53"/>
      <c r="D44" s="53"/>
      <c r="E44" s="53"/>
      <c r="F44" s="53"/>
    </row>
    <row r="45" spans="1:6" ht="48" thickBot="1">
      <c r="A45" s="21" t="s">
        <v>6</v>
      </c>
      <c r="B45" s="38" t="s">
        <v>35</v>
      </c>
      <c r="C45" s="38" t="s">
        <v>33</v>
      </c>
      <c r="D45" s="39" t="s">
        <v>42</v>
      </c>
      <c r="E45" s="40" t="s">
        <v>0</v>
      </c>
      <c r="F45" s="40" t="s">
        <v>1</v>
      </c>
    </row>
    <row r="46" spans="1:6" ht="15.75">
      <c r="A46" s="42" t="s">
        <v>36</v>
      </c>
      <c r="B46" s="43"/>
      <c r="C46" s="43"/>
      <c r="D46" s="43"/>
      <c r="E46" s="43"/>
      <c r="F46" s="44"/>
    </row>
    <row r="47" spans="1:6">
      <c r="A47" s="13" t="s">
        <v>7</v>
      </c>
      <c r="B47" s="33"/>
      <c r="C47" s="33"/>
      <c r="D47" s="33"/>
      <c r="E47" s="13">
        <f>D47-C47</f>
        <v>0</v>
      </c>
      <c r="F47" s="14" t="str">
        <f>IF(C47=0,  "N/A",  E47/C47)</f>
        <v>N/A</v>
      </c>
    </row>
    <row r="48" spans="1:6">
      <c r="A48" s="35"/>
      <c r="B48" s="33"/>
      <c r="C48" s="34"/>
      <c r="D48" s="34"/>
      <c r="E48" s="13">
        <f>D48-C48</f>
        <v>0</v>
      </c>
      <c r="F48" s="14" t="str">
        <f>IF(C48=0,  "N/A",  E48/C48)</f>
        <v>N/A</v>
      </c>
    </row>
    <row r="49" spans="1:6">
      <c r="A49" s="13" t="s">
        <v>8</v>
      </c>
      <c r="B49" s="33"/>
      <c r="C49" s="33"/>
      <c r="D49" s="33"/>
      <c r="E49" s="13">
        <f>D49-C49</f>
        <v>0</v>
      </c>
      <c r="F49" s="14" t="str">
        <f>IF(C49=0,  "N/A",  E49/C49)</f>
        <v>N/A</v>
      </c>
    </row>
    <row r="50" spans="1:6">
      <c r="A50" s="35"/>
      <c r="B50" s="33"/>
      <c r="C50" s="34"/>
      <c r="D50" s="34"/>
      <c r="E50" s="13">
        <f>D50-C50</f>
        <v>0</v>
      </c>
      <c r="F50" s="14" t="str">
        <f>IF(C50=0,  "N/A",  E50/C50)</f>
        <v>N/A</v>
      </c>
    </row>
    <row r="51" spans="1:6">
      <c r="A51" s="7" t="s">
        <v>9</v>
      </c>
      <c r="B51" s="7">
        <f>SUM(B47:B50)</f>
        <v>0</v>
      </c>
      <c r="C51" s="7">
        <f>SUM(C47:C50)</f>
        <v>0</v>
      </c>
      <c r="D51" s="7">
        <f>SUM(D47:D50)</f>
        <v>0</v>
      </c>
      <c r="E51" s="7">
        <f>SUM(E47:E50)</f>
        <v>0</v>
      </c>
      <c r="F51" s="5" t="str">
        <f>IF(C51=0,  "N/A",  E51/C51)</f>
        <v>N/A</v>
      </c>
    </row>
    <row r="52" spans="1:6">
      <c r="A52" s="45"/>
      <c r="B52" s="45"/>
      <c r="C52" s="45"/>
      <c r="D52" s="45"/>
      <c r="E52" s="45"/>
      <c r="F52" s="46"/>
    </row>
    <row r="53" spans="1:6" ht="15.75">
      <c r="A53" s="1" t="s">
        <v>37</v>
      </c>
      <c r="B53" s="1"/>
      <c r="F53" s="22"/>
    </row>
    <row r="54" spans="1:6" ht="15.75" customHeight="1">
      <c r="A54" s="13"/>
      <c r="B54" s="33"/>
      <c r="C54" s="33"/>
      <c r="D54" s="33"/>
      <c r="E54" s="13">
        <f>D54-C54</f>
        <v>0</v>
      </c>
      <c r="F54" s="14" t="str">
        <f>IF(C54=0,  "N/A",  E54/C54)</f>
        <v>N/A</v>
      </c>
    </row>
    <row r="55" spans="1:6">
      <c r="A55" s="13"/>
      <c r="B55" s="33"/>
      <c r="C55" s="33"/>
      <c r="D55" s="33"/>
      <c r="E55" s="13">
        <f>D55-C55</f>
        <v>0</v>
      </c>
      <c r="F55" s="14" t="str">
        <f>IF(C55=0,  "N/A",  E55/C55)</f>
        <v>N/A</v>
      </c>
    </row>
    <row r="56" spans="1:6">
      <c r="A56" s="7" t="s">
        <v>10</v>
      </c>
      <c r="B56" s="7">
        <f>SUM(B54:B55)</f>
        <v>0</v>
      </c>
      <c r="C56" s="7">
        <f>SUM(C54:C55)</f>
        <v>0</v>
      </c>
      <c r="D56" s="7">
        <f>SUM(D54:D55)</f>
        <v>0</v>
      </c>
      <c r="E56" s="7">
        <f>SUM(E54:E55)</f>
        <v>0</v>
      </c>
      <c r="F56" s="5" t="str">
        <f>IF(C56=0,  "N/A",  E56/C56)</f>
        <v>N/A</v>
      </c>
    </row>
    <row r="57" spans="1:6">
      <c r="A57" s="45"/>
      <c r="B57" s="45"/>
      <c r="C57" s="45"/>
      <c r="D57" s="45"/>
      <c r="E57" s="45"/>
      <c r="F57" s="46"/>
    </row>
    <row r="58" spans="1:6" ht="15.75">
      <c r="A58" s="1" t="s">
        <v>38</v>
      </c>
      <c r="B58" s="1"/>
      <c r="F58" s="22"/>
    </row>
    <row r="59" spans="1:6">
      <c r="A59" s="13"/>
      <c r="B59" s="33"/>
      <c r="C59" s="33"/>
      <c r="D59" s="33"/>
      <c r="E59" s="13">
        <f t="shared" ref="E59:E64" si="6">D59-C59</f>
        <v>0</v>
      </c>
      <c r="F59" s="14" t="str">
        <f t="shared" ref="F59:F70" si="7">IF(C59=0,  "N/A",  E59/C59)</f>
        <v>N/A</v>
      </c>
    </row>
    <row r="60" spans="1:6">
      <c r="A60" s="13"/>
      <c r="B60" s="33"/>
      <c r="C60" s="33"/>
      <c r="D60" s="33"/>
      <c r="E60" s="13">
        <f t="shared" si="6"/>
        <v>0</v>
      </c>
      <c r="F60" s="14" t="str">
        <f t="shared" si="7"/>
        <v>N/A</v>
      </c>
    </row>
    <row r="61" spans="1:6">
      <c r="A61" s="13"/>
      <c r="B61" s="33"/>
      <c r="C61" s="33"/>
      <c r="D61" s="33"/>
      <c r="E61" s="13">
        <f t="shared" si="6"/>
        <v>0</v>
      </c>
      <c r="F61" s="14" t="str">
        <f>IF(C61=0,  "N/A",  E61/C61)</f>
        <v>N/A</v>
      </c>
    </row>
    <row r="62" spans="1:6">
      <c r="A62" s="13"/>
      <c r="B62" s="33"/>
      <c r="C62" s="33"/>
      <c r="D62" s="33"/>
      <c r="E62" s="13">
        <f t="shared" si="6"/>
        <v>0</v>
      </c>
      <c r="F62" s="14" t="str">
        <f t="shared" si="7"/>
        <v>N/A</v>
      </c>
    </row>
    <row r="63" spans="1:6">
      <c r="A63" s="13"/>
      <c r="B63" s="33"/>
      <c r="C63" s="33"/>
      <c r="D63" s="33"/>
      <c r="E63" s="13">
        <f t="shared" si="6"/>
        <v>0</v>
      </c>
      <c r="F63" s="14" t="str">
        <f t="shared" si="7"/>
        <v>N/A</v>
      </c>
    </row>
    <row r="64" spans="1:6">
      <c r="A64" s="13"/>
      <c r="B64" s="33"/>
      <c r="C64" s="33"/>
      <c r="D64" s="33"/>
      <c r="E64" s="13">
        <f t="shared" si="6"/>
        <v>0</v>
      </c>
      <c r="F64" s="14" t="str">
        <f t="shared" si="7"/>
        <v>N/A</v>
      </c>
    </row>
    <row r="65" spans="1:6" ht="16.350000000000001" customHeight="1">
      <c r="A65" s="7" t="s">
        <v>11</v>
      </c>
      <c r="B65" s="7">
        <f>SUM(B59:B64)</f>
        <v>0</v>
      </c>
      <c r="C65" s="7">
        <f>SUM(C59:C64)</f>
        <v>0</v>
      </c>
      <c r="D65" s="7">
        <f>SUM(D59:D64)</f>
        <v>0</v>
      </c>
      <c r="E65" s="7">
        <f>SUM(E59:E64)</f>
        <v>0</v>
      </c>
      <c r="F65" s="5" t="str">
        <f t="shared" si="7"/>
        <v>N/A</v>
      </c>
    </row>
    <row r="66" spans="1:6">
      <c r="A66" s="45"/>
      <c r="B66" s="45"/>
      <c r="C66" s="45"/>
      <c r="D66" s="45"/>
      <c r="E66" s="45"/>
      <c r="F66" s="46"/>
    </row>
    <row r="67" spans="1:6" ht="15.75">
      <c r="A67" s="8" t="s">
        <v>39</v>
      </c>
      <c r="B67" s="33"/>
      <c r="C67" s="33"/>
      <c r="D67" s="33"/>
      <c r="E67" s="13">
        <f>D67-C67</f>
        <v>0</v>
      </c>
      <c r="F67" s="14" t="str">
        <f t="shared" si="7"/>
        <v>N/A</v>
      </c>
    </row>
    <row r="68" spans="1:6" ht="15.75">
      <c r="A68" s="8" t="s">
        <v>41</v>
      </c>
      <c r="B68" s="33"/>
      <c r="C68" s="33"/>
      <c r="D68" s="33"/>
      <c r="E68" s="13">
        <f>D68-C68</f>
        <v>0</v>
      </c>
      <c r="F68" s="14" t="str">
        <f t="shared" si="7"/>
        <v>N/A</v>
      </c>
    </row>
    <row r="69" spans="1:6" ht="15.75">
      <c r="A69" s="8" t="s">
        <v>40</v>
      </c>
      <c r="B69" s="33"/>
      <c r="C69" s="33"/>
      <c r="D69" s="33"/>
      <c r="E69" s="13">
        <f>D69-C69</f>
        <v>0</v>
      </c>
      <c r="F69" s="14" t="str">
        <f t="shared" si="7"/>
        <v>N/A</v>
      </c>
    </row>
    <row r="70" spans="1:6" ht="15.75">
      <c r="A70" s="8" t="s">
        <v>12</v>
      </c>
      <c r="B70" s="32"/>
      <c r="C70" s="32"/>
      <c r="D70" s="32"/>
      <c r="E70" s="13">
        <f>D70-C70</f>
        <v>0</v>
      </c>
      <c r="F70" s="14" t="str">
        <f t="shared" si="7"/>
        <v>N/A</v>
      </c>
    </row>
    <row r="71" spans="1:6" ht="15.75">
      <c r="A71" s="47"/>
      <c r="B71" s="47"/>
      <c r="C71" s="48"/>
      <c r="D71" s="48"/>
      <c r="E71" s="48"/>
      <c r="F71" s="49"/>
    </row>
    <row r="72" spans="1:6" ht="15.75">
      <c r="A72" s="26" t="s">
        <v>13</v>
      </c>
      <c r="B72" s="34">
        <f>SUM(B67:B71)+B65+B56+B51</f>
        <v>0</v>
      </c>
      <c r="C72" s="34">
        <f>SUM(C67:C71)+C65+C56+C51</f>
        <v>0</v>
      </c>
      <c r="D72" s="34">
        <f>SUM(D67:D71)+D65+D56+D51</f>
        <v>0</v>
      </c>
      <c r="E72" s="18">
        <f>SUM(E67:E71)+E65+E56+E51</f>
        <v>0</v>
      </c>
      <c r="F72" s="27" t="str">
        <f>IF(C72=0,  "N/A",  E72/C72)</f>
        <v>N/A</v>
      </c>
    </row>
    <row r="73" spans="1:6" ht="15.75">
      <c r="A73" s="25" t="s">
        <v>14</v>
      </c>
      <c r="B73" s="34">
        <f>B34-B72</f>
        <v>0</v>
      </c>
      <c r="C73" s="34">
        <f>C34-C72</f>
        <v>0</v>
      </c>
      <c r="D73" s="34">
        <f>D34-D72</f>
        <v>0</v>
      </c>
      <c r="E73" s="13"/>
      <c r="F73" s="3"/>
    </row>
    <row r="75" spans="1:6" ht="15.75">
      <c r="A75" s="100" t="str">
        <f>'Request Form (2024)'!B5 &amp; " | " &amp; 'Request Form (2024)'!B6</f>
        <v xml:space="preserve"> | </v>
      </c>
      <c r="B75" s="101"/>
      <c r="C75" s="101"/>
      <c r="D75" s="101"/>
      <c r="E75" s="101"/>
      <c r="F75" s="101"/>
    </row>
    <row r="76" spans="1:6" ht="15.75">
      <c r="A76" s="9"/>
      <c r="B76" s="9"/>
    </row>
    <row r="77" spans="1:6" ht="21.75" customHeight="1">
      <c r="A77" s="9"/>
      <c r="B77" s="9"/>
    </row>
    <row r="84" ht="22.5" customHeight="1"/>
  </sheetData>
  <sheetProtection insertRows="0" selectLockedCells="1"/>
  <mergeCells count="22">
    <mergeCell ref="A42:B42"/>
    <mergeCell ref="C42:F42"/>
    <mergeCell ref="A43:B43"/>
    <mergeCell ref="A75:F75"/>
    <mergeCell ref="A36:F36"/>
    <mergeCell ref="A38:F38"/>
    <mergeCell ref="A39:F39"/>
    <mergeCell ref="A40:F40"/>
    <mergeCell ref="A41:B41"/>
    <mergeCell ref="C41:F41"/>
    <mergeCell ref="A17:F17"/>
    <mergeCell ref="A1:F1"/>
    <mergeCell ref="A2:F2"/>
    <mergeCell ref="B5:F5"/>
    <mergeCell ref="B6:F6"/>
    <mergeCell ref="B7:F7"/>
    <mergeCell ref="B9:F9"/>
    <mergeCell ref="B10:F10"/>
    <mergeCell ref="B11:F11"/>
    <mergeCell ref="A14:F14"/>
    <mergeCell ref="A15:F15"/>
    <mergeCell ref="A16:F16"/>
  </mergeCells>
  <hyperlinks>
    <hyperlink ref="A41:B41" r:id="rId1" display="Employee Classification and Compensation" xr:uid="{AEDA0493-B410-447E-B2B7-361985638E9B}"/>
    <hyperlink ref="A42:B42" r:id="rId2" display="Minimum Wage Increases" xr:uid="{8A485F2A-84A6-4EDA-9FAD-E2CFC0EA0552}"/>
    <hyperlink ref="C41:F41" r:id="rId3" display="Overtime Eligibility Changes" xr:uid="{3B825D4B-9BB7-4C33-8EBA-2D277A50C140}"/>
    <hyperlink ref="C42:F42" r:id="rId4" display="Benefit Cost Increases" xr:uid="{0B330398-F97A-4CA2-B085-0CB3B5D03393}"/>
  </hyperlinks>
  <printOptions gridLines="1"/>
  <pageMargins left="0.38" right="0.27" top="0.45" bottom="0.61" header="0.32" footer="0.5"/>
  <pageSetup fitToHeight="0" orientation="portrait" horizontalDpi="4294967293" r:id="rId5"/>
  <headerFooter alignWithMargins="0"/>
  <rowBreaks count="1" manualBreakCount="1">
    <brk id="36" max="16383" man="1"/>
  </rowBreaks>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0D6EC-67D9-BF4C-83A2-475608D836B8}">
  <sheetPr codeName="Sheet1">
    <pageSetUpPr fitToPage="1"/>
  </sheetPr>
  <dimension ref="A1:H86"/>
  <sheetViews>
    <sheetView tabSelected="1" zoomScaleNormal="100" zoomScalePageLayoutView="110" workbookViewId="0">
      <selection activeCell="C78" sqref="C78:F78"/>
    </sheetView>
  </sheetViews>
  <sheetFormatPr defaultColWidth="9" defaultRowHeight="15"/>
  <cols>
    <col min="1" max="1" width="41.625" style="2" customWidth="1"/>
    <col min="2" max="6" width="18.5" style="2" customWidth="1"/>
    <col min="7" max="250" width="9" style="2"/>
    <col min="251" max="251" width="7.125" style="2" customWidth="1"/>
    <col min="252" max="252" width="37.625" style="2" customWidth="1"/>
    <col min="253" max="253" width="15.125" style="2" customWidth="1"/>
    <col min="254" max="254" width="11" style="2" customWidth="1"/>
    <col min="255" max="255" width="11.5" style="2" customWidth="1"/>
    <col min="256" max="256" width="10" style="2" customWidth="1"/>
    <col min="257" max="257" width="9.125" style="2" customWidth="1"/>
    <col min="258" max="506" width="9" style="2"/>
    <col min="507" max="507" width="7.125" style="2" customWidth="1"/>
    <col min="508" max="508" width="37.625" style="2" customWidth="1"/>
    <col min="509" max="509" width="15.125" style="2" customWidth="1"/>
    <col min="510" max="510" width="11" style="2" customWidth="1"/>
    <col min="511" max="511" width="11.5" style="2" customWidth="1"/>
    <col min="512" max="512" width="10" style="2" customWidth="1"/>
    <col min="513" max="513" width="9.125" style="2" customWidth="1"/>
    <col min="514" max="762" width="9" style="2"/>
    <col min="763" max="763" width="7.125" style="2" customWidth="1"/>
    <col min="764" max="764" width="37.625" style="2" customWidth="1"/>
    <col min="765" max="765" width="15.125" style="2" customWidth="1"/>
    <col min="766" max="766" width="11" style="2" customWidth="1"/>
    <col min="767" max="767" width="11.5" style="2" customWidth="1"/>
    <col min="768" max="768" width="10" style="2" customWidth="1"/>
    <col min="769" max="769" width="9.125" style="2" customWidth="1"/>
    <col min="770" max="1018" width="9" style="2"/>
    <col min="1019" max="1019" width="7.125" style="2" customWidth="1"/>
    <col min="1020" max="1020" width="37.625" style="2" customWidth="1"/>
    <col min="1021" max="1021" width="15.125" style="2" customWidth="1"/>
    <col min="1022" max="1022" width="11" style="2" customWidth="1"/>
    <col min="1023" max="1023" width="11.5" style="2" customWidth="1"/>
    <col min="1024" max="1024" width="10" style="2" customWidth="1"/>
    <col min="1025" max="1025" width="9.125" style="2" customWidth="1"/>
    <col min="1026" max="1274" width="9" style="2"/>
    <col min="1275" max="1275" width="7.125" style="2" customWidth="1"/>
    <col min="1276" max="1276" width="37.625" style="2" customWidth="1"/>
    <col min="1277" max="1277" width="15.125" style="2" customWidth="1"/>
    <col min="1278" max="1278" width="11" style="2" customWidth="1"/>
    <col min="1279" max="1279" width="11.5" style="2" customWidth="1"/>
    <col min="1280" max="1280" width="10" style="2" customWidth="1"/>
    <col min="1281" max="1281" width="9.125" style="2" customWidth="1"/>
    <col min="1282" max="1530" width="9" style="2"/>
    <col min="1531" max="1531" width="7.125" style="2" customWidth="1"/>
    <col min="1532" max="1532" width="37.625" style="2" customWidth="1"/>
    <col min="1533" max="1533" width="15.125" style="2" customWidth="1"/>
    <col min="1534" max="1534" width="11" style="2" customWidth="1"/>
    <col min="1535" max="1535" width="11.5" style="2" customWidth="1"/>
    <col min="1536" max="1536" width="10" style="2" customWidth="1"/>
    <col min="1537" max="1537" width="9.125" style="2" customWidth="1"/>
    <col min="1538" max="1786" width="9" style="2"/>
    <col min="1787" max="1787" width="7.125" style="2" customWidth="1"/>
    <col min="1788" max="1788" width="37.625" style="2" customWidth="1"/>
    <col min="1789" max="1789" width="15.125" style="2" customWidth="1"/>
    <col min="1790" max="1790" width="11" style="2" customWidth="1"/>
    <col min="1791" max="1791" width="11.5" style="2" customWidth="1"/>
    <col min="1792" max="1792" width="10" style="2" customWidth="1"/>
    <col min="1793" max="1793" width="9.125" style="2" customWidth="1"/>
    <col min="1794" max="2042" width="9" style="2"/>
    <col min="2043" max="2043" width="7.125" style="2" customWidth="1"/>
    <col min="2044" max="2044" width="37.625" style="2" customWidth="1"/>
    <col min="2045" max="2045" width="15.125" style="2" customWidth="1"/>
    <col min="2046" max="2046" width="11" style="2" customWidth="1"/>
    <col min="2047" max="2047" width="11.5" style="2" customWidth="1"/>
    <col min="2048" max="2048" width="10" style="2" customWidth="1"/>
    <col min="2049" max="2049" width="9.125" style="2" customWidth="1"/>
    <col min="2050" max="2298" width="9" style="2"/>
    <col min="2299" max="2299" width="7.125" style="2" customWidth="1"/>
    <col min="2300" max="2300" width="37.625" style="2" customWidth="1"/>
    <col min="2301" max="2301" width="15.125" style="2" customWidth="1"/>
    <col min="2302" max="2302" width="11" style="2" customWidth="1"/>
    <col min="2303" max="2303" width="11.5" style="2" customWidth="1"/>
    <col min="2304" max="2304" width="10" style="2" customWidth="1"/>
    <col min="2305" max="2305" width="9.125" style="2" customWidth="1"/>
    <col min="2306" max="2554" width="9" style="2"/>
    <col min="2555" max="2555" width="7.125" style="2" customWidth="1"/>
    <col min="2556" max="2556" width="37.625" style="2" customWidth="1"/>
    <col min="2557" max="2557" width="15.125" style="2" customWidth="1"/>
    <col min="2558" max="2558" width="11" style="2" customWidth="1"/>
    <col min="2559" max="2559" width="11.5" style="2" customWidth="1"/>
    <col min="2560" max="2560" width="10" style="2" customWidth="1"/>
    <col min="2561" max="2561" width="9.125" style="2" customWidth="1"/>
    <col min="2562" max="2810" width="9" style="2"/>
    <col min="2811" max="2811" width="7.125" style="2" customWidth="1"/>
    <col min="2812" max="2812" width="37.625" style="2" customWidth="1"/>
    <col min="2813" max="2813" width="15.125" style="2" customWidth="1"/>
    <col min="2814" max="2814" width="11" style="2" customWidth="1"/>
    <col min="2815" max="2815" width="11.5" style="2" customWidth="1"/>
    <col min="2816" max="2816" width="10" style="2" customWidth="1"/>
    <col min="2817" max="2817" width="9.125" style="2" customWidth="1"/>
    <col min="2818" max="3066" width="9" style="2"/>
    <col min="3067" max="3067" width="7.125" style="2" customWidth="1"/>
    <col min="3068" max="3068" width="37.625" style="2" customWidth="1"/>
    <col min="3069" max="3069" width="15.125" style="2" customWidth="1"/>
    <col min="3070" max="3070" width="11" style="2" customWidth="1"/>
    <col min="3071" max="3071" width="11.5" style="2" customWidth="1"/>
    <col min="3072" max="3072" width="10" style="2" customWidth="1"/>
    <col min="3073" max="3073" width="9.125" style="2" customWidth="1"/>
    <col min="3074" max="3322" width="9" style="2"/>
    <col min="3323" max="3323" width="7.125" style="2" customWidth="1"/>
    <col min="3324" max="3324" width="37.625" style="2" customWidth="1"/>
    <col min="3325" max="3325" width="15.125" style="2" customWidth="1"/>
    <col min="3326" max="3326" width="11" style="2" customWidth="1"/>
    <col min="3327" max="3327" width="11.5" style="2" customWidth="1"/>
    <col min="3328" max="3328" width="10" style="2" customWidth="1"/>
    <col min="3329" max="3329" width="9.125" style="2" customWidth="1"/>
    <col min="3330" max="3578" width="9" style="2"/>
    <col min="3579" max="3579" width="7.125" style="2" customWidth="1"/>
    <col min="3580" max="3580" width="37.625" style="2" customWidth="1"/>
    <col min="3581" max="3581" width="15.125" style="2" customWidth="1"/>
    <col min="3582" max="3582" width="11" style="2" customWidth="1"/>
    <col min="3583" max="3583" width="11.5" style="2" customWidth="1"/>
    <col min="3584" max="3584" width="10" style="2" customWidth="1"/>
    <col min="3585" max="3585" width="9.125" style="2" customWidth="1"/>
    <col min="3586" max="3834" width="9" style="2"/>
    <col min="3835" max="3835" width="7.125" style="2" customWidth="1"/>
    <col min="3836" max="3836" width="37.625" style="2" customWidth="1"/>
    <col min="3837" max="3837" width="15.125" style="2" customWidth="1"/>
    <col min="3838" max="3838" width="11" style="2" customWidth="1"/>
    <col min="3839" max="3839" width="11.5" style="2" customWidth="1"/>
    <col min="3840" max="3840" width="10" style="2" customWidth="1"/>
    <col min="3841" max="3841" width="9.125" style="2" customWidth="1"/>
    <col min="3842" max="4090" width="9" style="2"/>
    <col min="4091" max="4091" width="7.125" style="2" customWidth="1"/>
    <col min="4092" max="4092" width="37.625" style="2" customWidth="1"/>
    <col min="4093" max="4093" width="15.125" style="2" customWidth="1"/>
    <col min="4094" max="4094" width="11" style="2" customWidth="1"/>
    <col min="4095" max="4095" width="11.5" style="2" customWidth="1"/>
    <col min="4096" max="4096" width="10" style="2" customWidth="1"/>
    <col min="4097" max="4097" width="9.125" style="2" customWidth="1"/>
    <col min="4098" max="4346" width="9" style="2"/>
    <col min="4347" max="4347" width="7.125" style="2" customWidth="1"/>
    <col min="4348" max="4348" width="37.625" style="2" customWidth="1"/>
    <col min="4349" max="4349" width="15.125" style="2" customWidth="1"/>
    <col min="4350" max="4350" width="11" style="2" customWidth="1"/>
    <col min="4351" max="4351" width="11.5" style="2" customWidth="1"/>
    <col min="4352" max="4352" width="10" style="2" customWidth="1"/>
    <col min="4353" max="4353" width="9.125" style="2" customWidth="1"/>
    <col min="4354" max="4602" width="9" style="2"/>
    <col min="4603" max="4603" width="7.125" style="2" customWidth="1"/>
    <col min="4604" max="4604" width="37.625" style="2" customWidth="1"/>
    <col min="4605" max="4605" width="15.125" style="2" customWidth="1"/>
    <col min="4606" max="4606" width="11" style="2" customWidth="1"/>
    <col min="4607" max="4607" width="11.5" style="2" customWidth="1"/>
    <col min="4608" max="4608" width="10" style="2" customWidth="1"/>
    <col min="4609" max="4609" width="9.125" style="2" customWidth="1"/>
    <col min="4610" max="4858" width="9" style="2"/>
    <col min="4859" max="4859" width="7.125" style="2" customWidth="1"/>
    <col min="4860" max="4860" width="37.625" style="2" customWidth="1"/>
    <col min="4861" max="4861" width="15.125" style="2" customWidth="1"/>
    <col min="4862" max="4862" width="11" style="2" customWidth="1"/>
    <col min="4863" max="4863" width="11.5" style="2" customWidth="1"/>
    <col min="4864" max="4864" width="10" style="2" customWidth="1"/>
    <col min="4865" max="4865" width="9.125" style="2" customWidth="1"/>
    <col min="4866" max="5114" width="9" style="2"/>
    <col min="5115" max="5115" width="7.125" style="2" customWidth="1"/>
    <col min="5116" max="5116" width="37.625" style="2" customWidth="1"/>
    <col min="5117" max="5117" width="15.125" style="2" customWidth="1"/>
    <col min="5118" max="5118" width="11" style="2" customWidth="1"/>
    <col min="5119" max="5119" width="11.5" style="2" customWidth="1"/>
    <col min="5120" max="5120" width="10" style="2" customWidth="1"/>
    <col min="5121" max="5121" width="9.125" style="2" customWidth="1"/>
    <col min="5122" max="5370" width="9" style="2"/>
    <col min="5371" max="5371" width="7.125" style="2" customWidth="1"/>
    <col min="5372" max="5372" width="37.625" style="2" customWidth="1"/>
    <col min="5373" max="5373" width="15.125" style="2" customWidth="1"/>
    <col min="5374" max="5374" width="11" style="2" customWidth="1"/>
    <col min="5375" max="5375" width="11.5" style="2" customWidth="1"/>
    <col min="5376" max="5376" width="10" style="2" customWidth="1"/>
    <col min="5377" max="5377" width="9.125" style="2" customWidth="1"/>
    <col min="5378" max="5626" width="9" style="2"/>
    <col min="5627" max="5627" width="7.125" style="2" customWidth="1"/>
    <col min="5628" max="5628" width="37.625" style="2" customWidth="1"/>
    <col min="5629" max="5629" width="15.125" style="2" customWidth="1"/>
    <col min="5630" max="5630" width="11" style="2" customWidth="1"/>
    <col min="5631" max="5631" width="11.5" style="2" customWidth="1"/>
    <col min="5632" max="5632" width="10" style="2" customWidth="1"/>
    <col min="5633" max="5633" width="9.125" style="2" customWidth="1"/>
    <col min="5634" max="5882" width="9" style="2"/>
    <col min="5883" max="5883" width="7.125" style="2" customWidth="1"/>
    <col min="5884" max="5884" width="37.625" style="2" customWidth="1"/>
    <col min="5885" max="5885" width="15.125" style="2" customWidth="1"/>
    <col min="5886" max="5886" width="11" style="2" customWidth="1"/>
    <col min="5887" max="5887" width="11.5" style="2" customWidth="1"/>
    <col min="5888" max="5888" width="10" style="2" customWidth="1"/>
    <col min="5889" max="5889" width="9.125" style="2" customWidth="1"/>
    <col min="5890" max="6138" width="9" style="2"/>
    <col min="6139" max="6139" width="7.125" style="2" customWidth="1"/>
    <col min="6140" max="6140" width="37.625" style="2" customWidth="1"/>
    <col min="6141" max="6141" width="15.125" style="2" customWidth="1"/>
    <col min="6142" max="6142" width="11" style="2" customWidth="1"/>
    <col min="6143" max="6143" width="11.5" style="2" customWidth="1"/>
    <col min="6144" max="6144" width="10" style="2" customWidth="1"/>
    <col min="6145" max="6145" width="9.125" style="2" customWidth="1"/>
    <col min="6146" max="6394" width="9" style="2"/>
    <col min="6395" max="6395" width="7.125" style="2" customWidth="1"/>
    <col min="6396" max="6396" width="37.625" style="2" customWidth="1"/>
    <col min="6397" max="6397" width="15.125" style="2" customWidth="1"/>
    <col min="6398" max="6398" width="11" style="2" customWidth="1"/>
    <col min="6399" max="6399" width="11.5" style="2" customWidth="1"/>
    <col min="6400" max="6400" width="10" style="2" customWidth="1"/>
    <col min="6401" max="6401" width="9.125" style="2" customWidth="1"/>
    <col min="6402" max="6650" width="9" style="2"/>
    <col min="6651" max="6651" width="7.125" style="2" customWidth="1"/>
    <col min="6652" max="6652" width="37.625" style="2" customWidth="1"/>
    <col min="6653" max="6653" width="15.125" style="2" customWidth="1"/>
    <col min="6654" max="6654" width="11" style="2" customWidth="1"/>
    <col min="6655" max="6655" width="11.5" style="2" customWidth="1"/>
    <col min="6656" max="6656" width="10" style="2" customWidth="1"/>
    <col min="6657" max="6657" width="9.125" style="2" customWidth="1"/>
    <col min="6658" max="6906" width="9" style="2"/>
    <col min="6907" max="6907" width="7.125" style="2" customWidth="1"/>
    <col min="6908" max="6908" width="37.625" style="2" customWidth="1"/>
    <col min="6909" max="6909" width="15.125" style="2" customWidth="1"/>
    <col min="6910" max="6910" width="11" style="2" customWidth="1"/>
    <col min="6911" max="6911" width="11.5" style="2" customWidth="1"/>
    <col min="6912" max="6912" width="10" style="2" customWidth="1"/>
    <col min="6913" max="6913" width="9.125" style="2" customWidth="1"/>
    <col min="6914" max="7162" width="9" style="2"/>
    <col min="7163" max="7163" width="7.125" style="2" customWidth="1"/>
    <col min="7164" max="7164" width="37.625" style="2" customWidth="1"/>
    <col min="7165" max="7165" width="15.125" style="2" customWidth="1"/>
    <col min="7166" max="7166" width="11" style="2" customWidth="1"/>
    <col min="7167" max="7167" width="11.5" style="2" customWidth="1"/>
    <col min="7168" max="7168" width="10" style="2" customWidth="1"/>
    <col min="7169" max="7169" width="9.125" style="2" customWidth="1"/>
    <col min="7170" max="7418" width="9" style="2"/>
    <col min="7419" max="7419" width="7.125" style="2" customWidth="1"/>
    <col min="7420" max="7420" width="37.625" style="2" customWidth="1"/>
    <col min="7421" max="7421" width="15.125" style="2" customWidth="1"/>
    <col min="7422" max="7422" width="11" style="2" customWidth="1"/>
    <col min="7423" max="7423" width="11.5" style="2" customWidth="1"/>
    <col min="7424" max="7424" width="10" style="2" customWidth="1"/>
    <col min="7425" max="7425" width="9.125" style="2" customWidth="1"/>
    <col min="7426" max="7674" width="9" style="2"/>
    <col min="7675" max="7675" width="7.125" style="2" customWidth="1"/>
    <col min="7676" max="7676" width="37.625" style="2" customWidth="1"/>
    <col min="7677" max="7677" width="15.125" style="2" customWidth="1"/>
    <col min="7678" max="7678" width="11" style="2" customWidth="1"/>
    <col min="7679" max="7679" width="11.5" style="2" customWidth="1"/>
    <col min="7680" max="7680" width="10" style="2" customWidth="1"/>
    <col min="7681" max="7681" width="9.125" style="2" customWidth="1"/>
    <col min="7682" max="7930" width="9" style="2"/>
    <col min="7931" max="7931" width="7.125" style="2" customWidth="1"/>
    <col min="7932" max="7932" width="37.625" style="2" customWidth="1"/>
    <col min="7933" max="7933" width="15.125" style="2" customWidth="1"/>
    <col min="7934" max="7934" width="11" style="2" customWidth="1"/>
    <col min="7935" max="7935" width="11.5" style="2" customWidth="1"/>
    <col min="7936" max="7936" width="10" style="2" customWidth="1"/>
    <col min="7937" max="7937" width="9.125" style="2" customWidth="1"/>
    <col min="7938" max="8186" width="9" style="2"/>
    <col min="8187" max="8187" width="7.125" style="2" customWidth="1"/>
    <col min="8188" max="8188" width="37.625" style="2" customWidth="1"/>
    <col min="8189" max="8189" width="15.125" style="2" customWidth="1"/>
    <col min="8190" max="8190" width="11" style="2" customWidth="1"/>
    <col min="8191" max="8191" width="11.5" style="2" customWidth="1"/>
    <col min="8192" max="8192" width="10" style="2" customWidth="1"/>
    <col min="8193" max="8193" width="9.125" style="2" customWidth="1"/>
    <col min="8194" max="8442" width="9" style="2"/>
    <col min="8443" max="8443" width="7.125" style="2" customWidth="1"/>
    <col min="8444" max="8444" width="37.625" style="2" customWidth="1"/>
    <col min="8445" max="8445" width="15.125" style="2" customWidth="1"/>
    <col min="8446" max="8446" width="11" style="2" customWidth="1"/>
    <col min="8447" max="8447" width="11.5" style="2" customWidth="1"/>
    <col min="8448" max="8448" width="10" style="2" customWidth="1"/>
    <col min="8449" max="8449" width="9.125" style="2" customWidth="1"/>
    <col min="8450" max="8698" width="9" style="2"/>
    <col min="8699" max="8699" width="7.125" style="2" customWidth="1"/>
    <col min="8700" max="8700" width="37.625" style="2" customWidth="1"/>
    <col min="8701" max="8701" width="15.125" style="2" customWidth="1"/>
    <col min="8702" max="8702" width="11" style="2" customWidth="1"/>
    <col min="8703" max="8703" width="11.5" style="2" customWidth="1"/>
    <col min="8704" max="8704" width="10" style="2" customWidth="1"/>
    <col min="8705" max="8705" width="9.125" style="2" customWidth="1"/>
    <col min="8706" max="8954" width="9" style="2"/>
    <col min="8955" max="8955" width="7.125" style="2" customWidth="1"/>
    <col min="8956" max="8956" width="37.625" style="2" customWidth="1"/>
    <col min="8957" max="8957" width="15.125" style="2" customWidth="1"/>
    <col min="8958" max="8958" width="11" style="2" customWidth="1"/>
    <col min="8959" max="8959" width="11.5" style="2" customWidth="1"/>
    <col min="8960" max="8960" width="10" style="2" customWidth="1"/>
    <col min="8961" max="8961" width="9.125" style="2" customWidth="1"/>
    <col min="8962" max="9210" width="9" style="2"/>
    <col min="9211" max="9211" width="7.125" style="2" customWidth="1"/>
    <col min="9212" max="9212" width="37.625" style="2" customWidth="1"/>
    <col min="9213" max="9213" width="15.125" style="2" customWidth="1"/>
    <col min="9214" max="9214" width="11" style="2" customWidth="1"/>
    <col min="9215" max="9215" width="11.5" style="2" customWidth="1"/>
    <col min="9216" max="9216" width="10" style="2" customWidth="1"/>
    <col min="9217" max="9217" width="9.125" style="2" customWidth="1"/>
    <col min="9218" max="9466" width="9" style="2"/>
    <col min="9467" max="9467" width="7.125" style="2" customWidth="1"/>
    <col min="9468" max="9468" width="37.625" style="2" customWidth="1"/>
    <col min="9469" max="9469" width="15.125" style="2" customWidth="1"/>
    <col min="9470" max="9470" width="11" style="2" customWidth="1"/>
    <col min="9471" max="9471" width="11.5" style="2" customWidth="1"/>
    <col min="9472" max="9472" width="10" style="2" customWidth="1"/>
    <col min="9473" max="9473" width="9.125" style="2" customWidth="1"/>
    <col min="9474" max="9722" width="9" style="2"/>
    <col min="9723" max="9723" width="7.125" style="2" customWidth="1"/>
    <col min="9724" max="9724" width="37.625" style="2" customWidth="1"/>
    <col min="9725" max="9725" width="15.125" style="2" customWidth="1"/>
    <col min="9726" max="9726" width="11" style="2" customWidth="1"/>
    <col min="9727" max="9727" width="11.5" style="2" customWidth="1"/>
    <col min="9728" max="9728" width="10" style="2" customWidth="1"/>
    <col min="9729" max="9729" width="9.125" style="2" customWidth="1"/>
    <col min="9730" max="9978" width="9" style="2"/>
    <col min="9979" max="9979" width="7.125" style="2" customWidth="1"/>
    <col min="9980" max="9980" width="37.625" style="2" customWidth="1"/>
    <col min="9981" max="9981" width="15.125" style="2" customWidth="1"/>
    <col min="9982" max="9982" width="11" style="2" customWidth="1"/>
    <col min="9983" max="9983" width="11.5" style="2" customWidth="1"/>
    <col min="9984" max="9984" width="10" style="2" customWidth="1"/>
    <col min="9985" max="9985" width="9.125" style="2" customWidth="1"/>
    <col min="9986" max="10234" width="9" style="2"/>
    <col min="10235" max="10235" width="7.125" style="2" customWidth="1"/>
    <col min="10236" max="10236" width="37.625" style="2" customWidth="1"/>
    <col min="10237" max="10237" width="15.125" style="2" customWidth="1"/>
    <col min="10238" max="10238" width="11" style="2" customWidth="1"/>
    <col min="10239" max="10239" width="11.5" style="2" customWidth="1"/>
    <col min="10240" max="10240" width="10" style="2" customWidth="1"/>
    <col min="10241" max="10241" width="9.125" style="2" customWidth="1"/>
    <col min="10242" max="10490" width="9" style="2"/>
    <col min="10491" max="10491" width="7.125" style="2" customWidth="1"/>
    <col min="10492" max="10492" width="37.625" style="2" customWidth="1"/>
    <col min="10493" max="10493" width="15.125" style="2" customWidth="1"/>
    <col min="10494" max="10494" width="11" style="2" customWidth="1"/>
    <col min="10495" max="10495" width="11.5" style="2" customWidth="1"/>
    <col min="10496" max="10496" width="10" style="2" customWidth="1"/>
    <col min="10497" max="10497" width="9.125" style="2" customWidth="1"/>
    <col min="10498" max="10746" width="9" style="2"/>
    <col min="10747" max="10747" width="7.125" style="2" customWidth="1"/>
    <col min="10748" max="10748" width="37.625" style="2" customWidth="1"/>
    <col min="10749" max="10749" width="15.125" style="2" customWidth="1"/>
    <col min="10750" max="10750" width="11" style="2" customWidth="1"/>
    <col min="10751" max="10751" width="11.5" style="2" customWidth="1"/>
    <col min="10752" max="10752" width="10" style="2" customWidth="1"/>
    <col min="10753" max="10753" width="9.125" style="2" customWidth="1"/>
    <col min="10754" max="11002" width="9" style="2"/>
    <col min="11003" max="11003" width="7.125" style="2" customWidth="1"/>
    <col min="11004" max="11004" width="37.625" style="2" customWidth="1"/>
    <col min="11005" max="11005" width="15.125" style="2" customWidth="1"/>
    <col min="11006" max="11006" width="11" style="2" customWidth="1"/>
    <col min="11007" max="11007" width="11.5" style="2" customWidth="1"/>
    <col min="11008" max="11008" width="10" style="2" customWidth="1"/>
    <col min="11009" max="11009" width="9.125" style="2" customWidth="1"/>
    <col min="11010" max="11258" width="9" style="2"/>
    <col min="11259" max="11259" width="7.125" style="2" customWidth="1"/>
    <col min="11260" max="11260" width="37.625" style="2" customWidth="1"/>
    <col min="11261" max="11261" width="15.125" style="2" customWidth="1"/>
    <col min="11262" max="11262" width="11" style="2" customWidth="1"/>
    <col min="11263" max="11263" width="11.5" style="2" customWidth="1"/>
    <col min="11264" max="11264" width="10" style="2" customWidth="1"/>
    <col min="11265" max="11265" width="9.125" style="2" customWidth="1"/>
    <col min="11266" max="11514" width="9" style="2"/>
    <col min="11515" max="11515" width="7.125" style="2" customWidth="1"/>
    <col min="11516" max="11516" width="37.625" style="2" customWidth="1"/>
    <col min="11517" max="11517" width="15.125" style="2" customWidth="1"/>
    <col min="11518" max="11518" width="11" style="2" customWidth="1"/>
    <col min="11519" max="11519" width="11.5" style="2" customWidth="1"/>
    <col min="11520" max="11520" width="10" style="2" customWidth="1"/>
    <col min="11521" max="11521" width="9.125" style="2" customWidth="1"/>
    <col min="11522" max="11770" width="9" style="2"/>
    <col min="11771" max="11771" width="7.125" style="2" customWidth="1"/>
    <col min="11772" max="11772" width="37.625" style="2" customWidth="1"/>
    <col min="11773" max="11773" width="15.125" style="2" customWidth="1"/>
    <col min="11774" max="11774" width="11" style="2" customWidth="1"/>
    <col min="11775" max="11775" width="11.5" style="2" customWidth="1"/>
    <col min="11776" max="11776" width="10" style="2" customWidth="1"/>
    <col min="11777" max="11777" width="9.125" style="2" customWidth="1"/>
    <col min="11778" max="12026" width="9" style="2"/>
    <col min="12027" max="12027" width="7.125" style="2" customWidth="1"/>
    <col min="12028" max="12028" width="37.625" style="2" customWidth="1"/>
    <col min="12029" max="12029" width="15.125" style="2" customWidth="1"/>
    <col min="12030" max="12030" width="11" style="2" customWidth="1"/>
    <col min="12031" max="12031" width="11.5" style="2" customWidth="1"/>
    <col min="12032" max="12032" width="10" style="2" customWidth="1"/>
    <col min="12033" max="12033" width="9.125" style="2" customWidth="1"/>
    <col min="12034" max="12282" width="9" style="2"/>
    <col min="12283" max="12283" width="7.125" style="2" customWidth="1"/>
    <col min="12284" max="12284" width="37.625" style="2" customWidth="1"/>
    <col min="12285" max="12285" width="15.125" style="2" customWidth="1"/>
    <col min="12286" max="12286" width="11" style="2" customWidth="1"/>
    <col min="12287" max="12287" width="11.5" style="2" customWidth="1"/>
    <col min="12288" max="12288" width="10" style="2" customWidth="1"/>
    <col min="12289" max="12289" width="9.125" style="2" customWidth="1"/>
    <col min="12290" max="12538" width="9" style="2"/>
    <col min="12539" max="12539" width="7.125" style="2" customWidth="1"/>
    <col min="12540" max="12540" width="37.625" style="2" customWidth="1"/>
    <col min="12541" max="12541" width="15.125" style="2" customWidth="1"/>
    <col min="12542" max="12542" width="11" style="2" customWidth="1"/>
    <col min="12543" max="12543" width="11.5" style="2" customWidth="1"/>
    <col min="12544" max="12544" width="10" style="2" customWidth="1"/>
    <col min="12545" max="12545" width="9.125" style="2" customWidth="1"/>
    <col min="12546" max="12794" width="9" style="2"/>
    <col min="12795" max="12795" width="7.125" style="2" customWidth="1"/>
    <col min="12796" max="12796" width="37.625" style="2" customWidth="1"/>
    <col min="12797" max="12797" width="15.125" style="2" customWidth="1"/>
    <col min="12798" max="12798" width="11" style="2" customWidth="1"/>
    <col min="12799" max="12799" width="11.5" style="2" customWidth="1"/>
    <col min="12800" max="12800" width="10" style="2" customWidth="1"/>
    <col min="12801" max="12801" width="9.125" style="2" customWidth="1"/>
    <col min="12802" max="13050" width="9" style="2"/>
    <col min="13051" max="13051" width="7.125" style="2" customWidth="1"/>
    <col min="13052" max="13052" width="37.625" style="2" customWidth="1"/>
    <col min="13053" max="13053" width="15.125" style="2" customWidth="1"/>
    <col min="13054" max="13054" width="11" style="2" customWidth="1"/>
    <col min="13055" max="13055" width="11.5" style="2" customWidth="1"/>
    <col min="13056" max="13056" width="10" style="2" customWidth="1"/>
    <col min="13057" max="13057" width="9.125" style="2" customWidth="1"/>
    <col min="13058" max="13306" width="9" style="2"/>
    <col min="13307" max="13307" width="7.125" style="2" customWidth="1"/>
    <col min="13308" max="13308" width="37.625" style="2" customWidth="1"/>
    <col min="13309" max="13309" width="15.125" style="2" customWidth="1"/>
    <col min="13310" max="13310" width="11" style="2" customWidth="1"/>
    <col min="13311" max="13311" width="11.5" style="2" customWidth="1"/>
    <col min="13312" max="13312" width="10" style="2" customWidth="1"/>
    <col min="13313" max="13313" width="9.125" style="2" customWidth="1"/>
    <col min="13314" max="13562" width="9" style="2"/>
    <col min="13563" max="13563" width="7.125" style="2" customWidth="1"/>
    <col min="13564" max="13564" width="37.625" style="2" customWidth="1"/>
    <col min="13565" max="13565" width="15.125" style="2" customWidth="1"/>
    <col min="13566" max="13566" width="11" style="2" customWidth="1"/>
    <col min="13567" max="13567" width="11.5" style="2" customWidth="1"/>
    <col min="13568" max="13568" width="10" style="2" customWidth="1"/>
    <col min="13569" max="13569" width="9.125" style="2" customWidth="1"/>
    <col min="13570" max="13818" width="9" style="2"/>
    <col min="13819" max="13819" width="7.125" style="2" customWidth="1"/>
    <col min="13820" max="13820" width="37.625" style="2" customWidth="1"/>
    <col min="13821" max="13821" width="15.125" style="2" customWidth="1"/>
    <col min="13822" max="13822" width="11" style="2" customWidth="1"/>
    <col min="13823" max="13823" width="11.5" style="2" customWidth="1"/>
    <col min="13824" max="13824" width="10" style="2" customWidth="1"/>
    <col min="13825" max="13825" width="9.125" style="2" customWidth="1"/>
    <col min="13826" max="14074" width="9" style="2"/>
    <col min="14075" max="14075" width="7.125" style="2" customWidth="1"/>
    <col min="14076" max="14076" width="37.625" style="2" customWidth="1"/>
    <col min="14077" max="14077" width="15.125" style="2" customWidth="1"/>
    <col min="14078" max="14078" width="11" style="2" customWidth="1"/>
    <col min="14079" max="14079" width="11.5" style="2" customWidth="1"/>
    <col min="14080" max="14080" width="10" style="2" customWidth="1"/>
    <col min="14081" max="14081" width="9.125" style="2" customWidth="1"/>
    <col min="14082" max="14330" width="9" style="2"/>
    <col min="14331" max="14331" width="7.125" style="2" customWidth="1"/>
    <col min="14332" max="14332" width="37.625" style="2" customWidth="1"/>
    <col min="14333" max="14333" width="15.125" style="2" customWidth="1"/>
    <col min="14334" max="14334" width="11" style="2" customWidth="1"/>
    <col min="14335" max="14335" width="11.5" style="2" customWidth="1"/>
    <col min="14336" max="14336" width="10" style="2" customWidth="1"/>
    <col min="14337" max="14337" width="9.125" style="2" customWidth="1"/>
    <col min="14338" max="14586" width="9" style="2"/>
    <col min="14587" max="14587" width="7.125" style="2" customWidth="1"/>
    <col min="14588" max="14588" width="37.625" style="2" customWidth="1"/>
    <col min="14589" max="14589" width="15.125" style="2" customWidth="1"/>
    <col min="14590" max="14590" width="11" style="2" customWidth="1"/>
    <col min="14591" max="14591" width="11.5" style="2" customWidth="1"/>
    <col min="14592" max="14592" width="10" style="2" customWidth="1"/>
    <col min="14593" max="14593" width="9.125" style="2" customWidth="1"/>
    <col min="14594" max="14842" width="9" style="2"/>
    <col min="14843" max="14843" width="7.125" style="2" customWidth="1"/>
    <col min="14844" max="14844" width="37.625" style="2" customWidth="1"/>
    <col min="14845" max="14845" width="15.125" style="2" customWidth="1"/>
    <col min="14846" max="14846" width="11" style="2" customWidth="1"/>
    <col min="14847" max="14847" width="11.5" style="2" customWidth="1"/>
    <col min="14848" max="14848" width="10" style="2" customWidth="1"/>
    <col min="14849" max="14849" width="9.125" style="2" customWidth="1"/>
    <col min="14850" max="15098" width="9" style="2"/>
    <col min="15099" max="15099" width="7.125" style="2" customWidth="1"/>
    <col min="15100" max="15100" width="37.625" style="2" customWidth="1"/>
    <col min="15101" max="15101" width="15.125" style="2" customWidth="1"/>
    <col min="15102" max="15102" width="11" style="2" customWidth="1"/>
    <col min="15103" max="15103" width="11.5" style="2" customWidth="1"/>
    <col min="15104" max="15104" width="10" style="2" customWidth="1"/>
    <col min="15105" max="15105" width="9.125" style="2" customWidth="1"/>
    <col min="15106" max="15354" width="9" style="2"/>
    <col min="15355" max="15355" width="7.125" style="2" customWidth="1"/>
    <col min="15356" max="15356" width="37.625" style="2" customWidth="1"/>
    <col min="15357" max="15357" width="15.125" style="2" customWidth="1"/>
    <col min="15358" max="15358" width="11" style="2" customWidth="1"/>
    <col min="15359" max="15359" width="11.5" style="2" customWidth="1"/>
    <col min="15360" max="15360" width="10" style="2" customWidth="1"/>
    <col min="15361" max="15361" width="9.125" style="2" customWidth="1"/>
    <col min="15362" max="15610" width="9" style="2"/>
    <col min="15611" max="15611" width="7.125" style="2" customWidth="1"/>
    <col min="15612" max="15612" width="37.625" style="2" customWidth="1"/>
    <col min="15613" max="15613" width="15.125" style="2" customWidth="1"/>
    <col min="15614" max="15614" width="11" style="2" customWidth="1"/>
    <col min="15615" max="15615" width="11.5" style="2" customWidth="1"/>
    <col min="15616" max="15616" width="10" style="2" customWidth="1"/>
    <col min="15617" max="15617" width="9.125" style="2" customWidth="1"/>
    <col min="15618" max="15866" width="9" style="2"/>
    <col min="15867" max="15867" width="7.125" style="2" customWidth="1"/>
    <col min="15868" max="15868" width="37.625" style="2" customWidth="1"/>
    <col min="15869" max="15869" width="15.125" style="2" customWidth="1"/>
    <col min="15870" max="15870" width="11" style="2" customWidth="1"/>
    <col min="15871" max="15871" width="11.5" style="2" customWidth="1"/>
    <col min="15872" max="15872" width="10" style="2" customWidth="1"/>
    <col min="15873" max="15873" width="9.125" style="2" customWidth="1"/>
    <col min="15874" max="16122" width="9" style="2"/>
    <col min="16123" max="16123" width="7.125" style="2" customWidth="1"/>
    <col min="16124" max="16124" width="37.625" style="2" customWidth="1"/>
    <col min="16125" max="16125" width="15.125" style="2" customWidth="1"/>
    <col min="16126" max="16126" width="11" style="2" customWidth="1"/>
    <col min="16127" max="16127" width="11.5" style="2" customWidth="1"/>
    <col min="16128" max="16128" width="10" style="2" customWidth="1"/>
    <col min="16129" max="16129" width="9.125" style="2" customWidth="1"/>
    <col min="16130" max="16384" width="9" style="2"/>
  </cols>
  <sheetData>
    <row r="1" spans="1:8" ht="18.75" thickBot="1">
      <c r="A1" s="131" t="s">
        <v>273</v>
      </c>
      <c r="B1" s="131"/>
      <c r="C1" s="131"/>
      <c r="D1" s="131"/>
      <c r="E1" s="131"/>
      <c r="F1" s="131"/>
      <c r="G1" s="50"/>
      <c r="H1" s="50"/>
    </row>
    <row r="2" spans="1:8" ht="21.75" customHeight="1">
      <c r="A2" s="93" t="s">
        <v>32</v>
      </c>
      <c r="B2" s="93"/>
      <c r="C2" s="93"/>
      <c r="D2" s="93"/>
      <c r="E2" s="93"/>
      <c r="F2" s="93"/>
    </row>
    <row r="3" spans="1:8" ht="25.35" customHeight="1"/>
    <row r="4" spans="1:8" ht="18.75" thickBot="1">
      <c r="A4" s="28" t="s">
        <v>66</v>
      </c>
      <c r="B4" s="11"/>
      <c r="C4" s="11"/>
      <c r="D4" s="11"/>
      <c r="E4" s="11"/>
      <c r="F4" s="11"/>
    </row>
    <row r="5" spans="1:8" ht="15.75">
      <c r="A5" s="36" t="s">
        <v>15</v>
      </c>
      <c r="B5" s="94"/>
      <c r="C5" s="94"/>
      <c r="D5" s="94"/>
      <c r="E5" s="94"/>
      <c r="F5" s="94"/>
    </row>
    <row r="6" spans="1:8" ht="15.75">
      <c r="A6" s="26" t="s">
        <v>16</v>
      </c>
      <c r="B6" s="95"/>
      <c r="C6" s="95"/>
      <c r="D6" s="95"/>
      <c r="E6" s="95"/>
      <c r="F6" s="95"/>
    </row>
    <row r="7" spans="1:8" ht="15.75">
      <c r="A7" s="26" t="s">
        <v>19</v>
      </c>
      <c r="B7" s="96"/>
      <c r="C7" s="96"/>
      <c r="D7" s="96"/>
      <c r="E7" s="96"/>
      <c r="F7" s="96"/>
    </row>
    <row r="8" spans="1:8">
      <c r="A8" s="37"/>
      <c r="B8" s="51"/>
      <c r="C8" s="51"/>
      <c r="D8" s="51"/>
      <c r="E8" s="51"/>
      <c r="F8" s="51"/>
    </row>
    <row r="9" spans="1:8" ht="15.75">
      <c r="A9" s="26" t="s">
        <v>20</v>
      </c>
      <c r="B9" s="95"/>
      <c r="C9" s="95"/>
      <c r="D9" s="95"/>
      <c r="E9" s="95"/>
      <c r="F9" s="95"/>
    </row>
    <row r="10" spans="1:8" ht="15.75">
      <c r="A10" s="26" t="s">
        <v>62</v>
      </c>
      <c r="B10" s="54"/>
      <c r="C10" s="54"/>
      <c r="D10" s="54"/>
      <c r="E10" s="54"/>
      <c r="F10" s="54"/>
    </row>
    <row r="11" spans="1:8" ht="15.75">
      <c r="A11" s="26" t="s">
        <v>18</v>
      </c>
      <c r="B11" s="95"/>
      <c r="C11" s="95"/>
      <c r="D11" s="95"/>
      <c r="E11" s="95"/>
      <c r="F11" s="95"/>
    </row>
    <row r="12" spans="1:8" ht="25.35" customHeight="1">
      <c r="A12" s="1"/>
    </row>
    <row r="13" spans="1:8" ht="18.75" thickBot="1">
      <c r="A13" s="28" t="s">
        <v>65</v>
      </c>
      <c r="B13" s="11"/>
      <c r="C13" s="11"/>
      <c r="D13" s="11"/>
      <c r="E13" s="11"/>
      <c r="F13" s="11"/>
    </row>
    <row r="14" spans="1:8" ht="15.6" customHeight="1">
      <c r="A14" s="90" t="s">
        <v>28</v>
      </c>
      <c r="B14" s="97"/>
      <c r="C14" s="97"/>
      <c r="D14" s="97"/>
      <c r="E14" s="97"/>
      <c r="F14" s="97"/>
    </row>
    <row r="15" spans="1:8">
      <c r="A15" s="90" t="s">
        <v>29</v>
      </c>
      <c r="B15" s="91"/>
      <c r="C15" s="91"/>
      <c r="D15" s="91"/>
      <c r="E15" s="91"/>
      <c r="F15" s="91"/>
    </row>
    <row r="16" spans="1:8">
      <c r="A16" s="90" t="s">
        <v>64</v>
      </c>
      <c r="B16" s="91"/>
      <c r="C16" s="91"/>
      <c r="D16" s="91"/>
      <c r="E16" s="91"/>
      <c r="F16" s="91"/>
    </row>
    <row r="17" spans="1:6" ht="32.1" customHeight="1">
      <c r="A17" s="30"/>
      <c r="B17" s="31"/>
      <c r="C17" s="31"/>
      <c r="D17" s="31"/>
      <c r="E17" s="31"/>
      <c r="F17" s="31"/>
    </row>
    <row r="18" spans="1:6" ht="14.45" customHeight="1">
      <c r="A18" s="133" t="s">
        <v>63</v>
      </c>
      <c r="B18" s="133"/>
      <c r="C18" s="133"/>
      <c r="D18" s="135"/>
      <c r="E18" s="135"/>
      <c r="F18" s="135"/>
    </row>
    <row r="19" spans="1:6" ht="14.45" customHeight="1">
      <c r="A19" s="130" t="s">
        <v>269</v>
      </c>
      <c r="B19" s="130"/>
      <c r="C19" s="130"/>
      <c r="D19" s="130"/>
      <c r="E19" s="129"/>
      <c r="F19" s="129"/>
    </row>
    <row r="20" spans="1:6" ht="14.45" customHeight="1">
      <c r="A20" s="130" t="s">
        <v>272</v>
      </c>
      <c r="B20" s="130"/>
      <c r="C20" s="130"/>
      <c r="D20" s="130"/>
      <c r="E20" s="129"/>
      <c r="F20" s="129"/>
    </row>
    <row r="21" spans="1:6" ht="30.75" customHeight="1">
      <c r="A21" s="134"/>
      <c r="B21" s="134"/>
      <c r="C21" s="31"/>
      <c r="D21" s="31"/>
      <c r="E21" s="31"/>
      <c r="F21" s="31"/>
    </row>
    <row r="22" spans="1:6" ht="71.25" customHeight="1">
      <c r="A22" s="71" t="s">
        <v>21</v>
      </c>
      <c r="B22" s="71" t="s">
        <v>274</v>
      </c>
      <c r="C22" s="71" t="s">
        <v>275</v>
      </c>
      <c r="D22" s="71" t="s">
        <v>276</v>
      </c>
      <c r="E22" s="71" t="s">
        <v>277</v>
      </c>
      <c r="F22" s="71" t="s">
        <v>278</v>
      </c>
    </row>
    <row r="23" spans="1:6" ht="15.75" customHeight="1">
      <c r="A23" s="8" t="s">
        <v>53</v>
      </c>
      <c r="B23" s="69"/>
      <c r="C23" s="69"/>
      <c r="D23" s="69"/>
      <c r="E23" s="61">
        <f>C23+D23</f>
        <v>0</v>
      </c>
      <c r="F23" s="59">
        <f>B41</f>
        <v>0</v>
      </c>
    </row>
    <row r="24" spans="1:6" ht="15.75" customHeight="1">
      <c r="A24" s="8" t="s">
        <v>54</v>
      </c>
      <c r="B24" s="69"/>
      <c r="C24" s="69"/>
      <c r="D24" s="69"/>
      <c r="E24" s="61">
        <f t="shared" ref="E24:E29" si="0">C24+D24</f>
        <v>0</v>
      </c>
      <c r="F24" s="59">
        <f>B51</f>
        <v>0</v>
      </c>
    </row>
    <row r="25" spans="1:6" ht="15.75" customHeight="1">
      <c r="A25" s="8" t="s">
        <v>55</v>
      </c>
      <c r="B25" s="69"/>
      <c r="C25" s="69"/>
      <c r="D25" s="69"/>
      <c r="E25" s="61">
        <f t="shared" si="0"/>
        <v>0</v>
      </c>
      <c r="F25" s="59">
        <f>B53</f>
        <v>0</v>
      </c>
    </row>
    <row r="26" spans="1:6" ht="15.75" customHeight="1">
      <c r="A26" s="8" t="s">
        <v>57</v>
      </c>
      <c r="B26" s="69"/>
      <c r="C26" s="69"/>
      <c r="D26" s="69"/>
      <c r="E26" s="61">
        <f t="shared" si="0"/>
        <v>0</v>
      </c>
      <c r="F26" s="59">
        <f>B67</f>
        <v>0</v>
      </c>
    </row>
    <row r="27" spans="1:6" ht="15.75" customHeight="1">
      <c r="A27" s="8" t="s">
        <v>58</v>
      </c>
      <c r="B27" s="69"/>
      <c r="C27" s="69"/>
      <c r="D27" s="69"/>
      <c r="E27" s="61">
        <f t="shared" si="0"/>
        <v>0</v>
      </c>
      <c r="F27" s="59">
        <f>B74</f>
        <v>0</v>
      </c>
    </row>
    <row r="28" spans="1:6" ht="15.75" customHeight="1">
      <c r="A28" s="8" t="s">
        <v>59</v>
      </c>
      <c r="B28" s="69"/>
      <c r="C28" s="69"/>
      <c r="D28" s="69"/>
      <c r="E28" s="61">
        <f t="shared" si="0"/>
        <v>0</v>
      </c>
      <c r="F28" s="59">
        <f>B75</f>
        <v>0</v>
      </c>
    </row>
    <row r="29" spans="1:6" ht="15.75" customHeight="1">
      <c r="A29" s="8" t="s">
        <v>60</v>
      </c>
      <c r="B29" s="69"/>
      <c r="C29" s="69"/>
      <c r="D29" s="69"/>
      <c r="E29" s="61">
        <f t="shared" si="0"/>
        <v>0</v>
      </c>
      <c r="F29" s="59">
        <f>B76</f>
        <v>0</v>
      </c>
    </row>
    <row r="30" spans="1:6" ht="15.75" customHeight="1">
      <c r="A30" s="60" t="s">
        <v>61</v>
      </c>
      <c r="B30" s="70">
        <f>SUM(B23:B29)</f>
        <v>0</v>
      </c>
      <c r="C30" s="70">
        <f t="shared" ref="C30:D30" si="1">SUM(C23:C29)</f>
        <v>0</v>
      </c>
      <c r="D30" s="70">
        <f t="shared" si="1"/>
        <v>0</v>
      </c>
      <c r="E30" s="70">
        <f>SUM(E23:E29)</f>
        <v>0</v>
      </c>
      <c r="F30" s="70">
        <f>SUM(F23:F29)</f>
        <v>0</v>
      </c>
    </row>
    <row r="31" spans="1:6" ht="32.25" customHeight="1">
      <c r="A31" s="58"/>
      <c r="B31" s="55"/>
      <c r="C31" s="55"/>
      <c r="D31" s="55"/>
      <c r="E31" s="55"/>
      <c r="F31" s="55"/>
    </row>
    <row r="32" spans="1:6" ht="18.75" thickBot="1">
      <c r="A32" s="29" t="s">
        <v>270</v>
      </c>
      <c r="B32" s="11"/>
      <c r="C32" s="11"/>
      <c r="D32" s="11"/>
      <c r="E32" s="11"/>
      <c r="F32" s="12"/>
    </row>
    <row r="33" spans="1:6" ht="33" customHeight="1">
      <c r="A33" s="102" t="s">
        <v>271</v>
      </c>
      <c r="B33" s="103"/>
      <c r="C33" s="103"/>
      <c r="D33" s="103"/>
      <c r="E33" s="103"/>
      <c r="F33" s="103"/>
    </row>
    <row r="34" spans="1:6" ht="33.75" customHeight="1">
      <c r="A34" s="102" t="s">
        <v>68</v>
      </c>
      <c r="B34" s="104"/>
      <c r="C34" s="104"/>
      <c r="D34" s="104"/>
      <c r="E34" s="104"/>
      <c r="F34" s="104"/>
    </row>
    <row r="35" spans="1:6" ht="19.5" customHeight="1">
      <c r="A35" s="105" t="s">
        <v>279</v>
      </c>
      <c r="B35" s="105"/>
      <c r="C35" s="105"/>
      <c r="D35" s="105"/>
      <c r="E35" s="105"/>
      <c r="F35" s="105"/>
    </row>
    <row r="36" spans="1:6" ht="19.5" customHeight="1">
      <c r="A36" s="98" t="s">
        <v>46</v>
      </c>
      <c r="B36" s="98"/>
      <c r="C36" s="106" t="s">
        <v>49</v>
      </c>
      <c r="D36" s="106"/>
      <c r="E36" s="106"/>
      <c r="F36" s="106"/>
    </row>
    <row r="37" spans="1:6" ht="19.5" customHeight="1">
      <c r="A37" s="98" t="s">
        <v>50</v>
      </c>
      <c r="B37" s="98"/>
      <c r="C37" s="98" t="s">
        <v>47</v>
      </c>
      <c r="D37" s="98"/>
      <c r="E37" s="98"/>
      <c r="F37" s="98"/>
    </row>
    <row r="38" spans="1:6" ht="19.5" customHeight="1">
      <c r="A38" s="99" t="s">
        <v>48</v>
      </c>
      <c r="B38" s="99"/>
      <c r="C38" s="53"/>
      <c r="D38" s="53"/>
      <c r="E38" s="53"/>
      <c r="F38" s="53"/>
    </row>
    <row r="39" spans="1:6">
      <c r="A39" s="53"/>
      <c r="B39" s="53"/>
      <c r="C39" s="53"/>
      <c r="D39" s="53"/>
      <c r="E39" s="53"/>
      <c r="F39" s="53"/>
    </row>
    <row r="40" spans="1:6" ht="31.5">
      <c r="A40" s="71" t="s">
        <v>67</v>
      </c>
      <c r="B40" s="71" t="s">
        <v>278</v>
      </c>
      <c r="C40" s="136" t="s">
        <v>56</v>
      </c>
      <c r="D40" s="136"/>
      <c r="E40" s="136"/>
      <c r="F40" s="136"/>
    </row>
    <row r="41" spans="1:6" ht="15.75">
      <c r="A41" s="42" t="s">
        <v>53</v>
      </c>
      <c r="B41" s="67">
        <f>SUM(B42:B49)</f>
        <v>0</v>
      </c>
      <c r="C41" s="127"/>
      <c r="D41" s="127"/>
      <c r="E41" s="127"/>
      <c r="F41" s="128"/>
    </row>
    <row r="42" spans="1:6">
      <c r="A42" s="82"/>
      <c r="B42" s="83"/>
      <c r="C42" s="117"/>
      <c r="D42" s="117"/>
      <c r="E42" s="117"/>
      <c r="F42" s="117"/>
    </row>
    <row r="43" spans="1:6">
      <c r="A43" s="82"/>
      <c r="B43" s="83"/>
      <c r="C43" s="117"/>
      <c r="D43" s="117"/>
      <c r="E43" s="117"/>
      <c r="F43" s="117"/>
    </row>
    <row r="44" spans="1:6">
      <c r="A44" s="82"/>
      <c r="B44" s="83"/>
      <c r="C44" s="117"/>
      <c r="D44" s="117"/>
      <c r="E44" s="117"/>
      <c r="F44" s="117"/>
    </row>
    <row r="45" spans="1:6">
      <c r="A45" s="82"/>
      <c r="B45" s="83"/>
      <c r="C45" s="117"/>
      <c r="D45" s="117"/>
      <c r="E45" s="117"/>
      <c r="F45" s="117"/>
    </row>
    <row r="46" spans="1:6">
      <c r="A46" s="82"/>
      <c r="B46" s="83"/>
      <c r="C46" s="117"/>
      <c r="D46" s="117"/>
      <c r="E46" s="117"/>
      <c r="F46" s="117"/>
    </row>
    <row r="47" spans="1:6">
      <c r="A47" s="82"/>
      <c r="B47" s="84"/>
      <c r="C47" s="117"/>
      <c r="D47" s="117"/>
      <c r="E47" s="117"/>
      <c r="F47" s="117"/>
    </row>
    <row r="48" spans="1:6">
      <c r="A48" s="82"/>
      <c r="B48" s="83"/>
      <c r="C48" s="117"/>
      <c r="D48" s="117"/>
      <c r="E48" s="117"/>
      <c r="F48" s="117"/>
    </row>
    <row r="49" spans="1:6">
      <c r="A49" s="82"/>
      <c r="B49" s="84"/>
      <c r="C49" s="117"/>
      <c r="D49" s="117"/>
      <c r="E49" s="117"/>
      <c r="F49" s="117"/>
    </row>
    <row r="50" spans="1:6">
      <c r="A50" s="62"/>
      <c r="B50" s="63"/>
      <c r="C50" s="110"/>
      <c r="D50" s="110"/>
      <c r="E50" s="110"/>
      <c r="F50" s="111"/>
    </row>
    <row r="51" spans="1:6" ht="15.75" customHeight="1">
      <c r="A51" s="66" t="s">
        <v>54</v>
      </c>
      <c r="B51" s="85"/>
      <c r="C51" s="120"/>
      <c r="D51" s="121"/>
      <c r="E51" s="121"/>
      <c r="F51" s="122"/>
    </row>
    <row r="52" spans="1:6">
      <c r="A52" s="64"/>
      <c r="B52" s="65"/>
      <c r="C52" s="123"/>
      <c r="D52" s="123"/>
      <c r="E52" s="123"/>
      <c r="F52" s="124"/>
    </row>
    <row r="53" spans="1:6" ht="15.75">
      <c r="A53" s="1" t="s">
        <v>55</v>
      </c>
      <c r="B53" s="68">
        <f>SUM(B54:B65)</f>
        <v>0</v>
      </c>
      <c r="C53" s="125"/>
      <c r="D53" s="125"/>
      <c r="E53" s="125"/>
      <c r="F53" s="126"/>
    </row>
    <row r="54" spans="1:6">
      <c r="A54" s="82"/>
      <c r="B54" s="83"/>
      <c r="C54" s="107"/>
      <c r="D54" s="108"/>
      <c r="E54" s="108"/>
      <c r="F54" s="109"/>
    </row>
    <row r="55" spans="1:6">
      <c r="A55" s="82"/>
      <c r="B55" s="83"/>
      <c r="C55" s="107"/>
      <c r="D55" s="108"/>
      <c r="E55" s="108"/>
      <c r="F55" s="109"/>
    </row>
    <row r="56" spans="1:6">
      <c r="A56" s="82"/>
      <c r="B56" s="83"/>
      <c r="C56" s="107"/>
      <c r="D56" s="108"/>
      <c r="E56" s="108"/>
      <c r="F56" s="109"/>
    </row>
    <row r="57" spans="1:6">
      <c r="A57" s="82"/>
      <c r="B57" s="83"/>
      <c r="C57" s="107"/>
      <c r="D57" s="108"/>
      <c r="E57" s="108"/>
      <c r="F57" s="109"/>
    </row>
    <row r="58" spans="1:6">
      <c r="A58" s="82"/>
      <c r="B58" s="83"/>
      <c r="C58" s="107"/>
      <c r="D58" s="108"/>
      <c r="E58" s="108"/>
      <c r="F58" s="109"/>
    </row>
    <row r="59" spans="1:6">
      <c r="A59" s="82"/>
      <c r="B59" s="83"/>
      <c r="C59" s="107"/>
      <c r="D59" s="108"/>
      <c r="E59" s="108"/>
      <c r="F59" s="109"/>
    </row>
    <row r="60" spans="1:6">
      <c r="A60" s="82"/>
      <c r="B60" s="83"/>
      <c r="C60" s="107"/>
      <c r="D60" s="108"/>
      <c r="E60" s="108"/>
      <c r="F60" s="109"/>
    </row>
    <row r="61" spans="1:6">
      <c r="A61" s="82"/>
      <c r="B61" s="83"/>
      <c r="C61" s="107"/>
      <c r="D61" s="108"/>
      <c r="E61" s="108"/>
      <c r="F61" s="109"/>
    </row>
    <row r="62" spans="1:6">
      <c r="A62" s="82"/>
      <c r="B62" s="83"/>
      <c r="C62" s="107"/>
      <c r="D62" s="108"/>
      <c r="E62" s="108"/>
      <c r="F62" s="109"/>
    </row>
    <row r="63" spans="1:6">
      <c r="A63" s="82"/>
      <c r="B63" s="83"/>
      <c r="C63" s="107"/>
      <c r="D63" s="108"/>
      <c r="E63" s="108"/>
      <c r="F63" s="109"/>
    </row>
    <row r="64" spans="1:6">
      <c r="A64" s="82"/>
      <c r="B64" s="83"/>
      <c r="C64" s="107"/>
      <c r="D64" s="108"/>
      <c r="E64" s="108"/>
      <c r="F64" s="109"/>
    </row>
    <row r="65" spans="1:6">
      <c r="A65" s="82"/>
      <c r="B65" s="83"/>
      <c r="C65" s="107"/>
      <c r="D65" s="108"/>
      <c r="E65" s="108"/>
      <c r="F65" s="109"/>
    </row>
    <row r="66" spans="1:6">
      <c r="A66" s="62"/>
      <c r="B66" s="63"/>
      <c r="C66" s="110"/>
      <c r="D66" s="110"/>
      <c r="E66" s="110"/>
      <c r="F66" s="111"/>
    </row>
    <row r="67" spans="1:6" ht="15.75">
      <c r="A67" s="1" t="s">
        <v>57</v>
      </c>
      <c r="B67" s="68">
        <f>SUM(B68:B72)</f>
        <v>0</v>
      </c>
      <c r="C67" s="115"/>
      <c r="D67" s="115"/>
      <c r="E67" s="115"/>
      <c r="F67" s="116"/>
    </row>
    <row r="68" spans="1:6" ht="15.75">
      <c r="A68" s="86"/>
      <c r="B68" s="83"/>
      <c r="C68" s="117"/>
      <c r="D68" s="117"/>
      <c r="E68" s="117"/>
      <c r="F68" s="117"/>
    </row>
    <row r="69" spans="1:6" ht="15.75">
      <c r="A69" s="86"/>
      <c r="B69" s="83"/>
      <c r="C69" s="107"/>
      <c r="D69" s="108"/>
      <c r="E69" s="108"/>
      <c r="F69" s="109"/>
    </row>
    <row r="70" spans="1:6" ht="15.75">
      <c r="A70" s="86"/>
      <c r="B70" s="83"/>
      <c r="C70" s="107"/>
      <c r="D70" s="108"/>
      <c r="E70" s="108"/>
      <c r="F70" s="109"/>
    </row>
    <row r="71" spans="1:6" ht="15.75">
      <c r="A71" s="86"/>
      <c r="B71" s="83"/>
      <c r="C71" s="117"/>
      <c r="D71" s="117"/>
      <c r="E71" s="117"/>
      <c r="F71" s="117"/>
    </row>
    <row r="72" spans="1:6" ht="15.75">
      <c r="A72" s="86"/>
      <c r="B72" s="83"/>
      <c r="C72" s="117"/>
      <c r="D72" s="117"/>
      <c r="E72" s="117"/>
      <c r="F72" s="117"/>
    </row>
    <row r="73" spans="1:6">
      <c r="A73" s="45"/>
      <c r="B73" s="56"/>
      <c r="C73" s="118"/>
      <c r="D73" s="118"/>
      <c r="E73" s="118"/>
      <c r="F73" s="119"/>
    </row>
    <row r="74" spans="1:6" ht="15.75">
      <c r="A74" s="8" t="s">
        <v>58</v>
      </c>
      <c r="B74" s="87"/>
      <c r="C74" s="117"/>
      <c r="D74" s="117"/>
      <c r="E74" s="117"/>
      <c r="F74" s="117"/>
    </row>
    <row r="75" spans="1:6" ht="15.75">
      <c r="A75" s="8" t="s">
        <v>59</v>
      </c>
      <c r="B75" s="87"/>
      <c r="C75" s="117"/>
      <c r="D75" s="117"/>
      <c r="E75" s="117"/>
      <c r="F75" s="117"/>
    </row>
    <row r="76" spans="1:6" ht="15.75">
      <c r="A76" s="8" t="s">
        <v>60</v>
      </c>
      <c r="B76" s="88">
        <f>0.01*B41</f>
        <v>0</v>
      </c>
      <c r="C76" s="112"/>
      <c r="D76" s="113"/>
      <c r="E76" s="113"/>
      <c r="F76" s="114"/>
    </row>
    <row r="77" spans="1:6" ht="15.75">
      <c r="A77" s="47"/>
      <c r="B77" s="57"/>
      <c r="C77" s="80"/>
      <c r="D77" s="80"/>
      <c r="E77" s="80"/>
      <c r="F77" s="81"/>
    </row>
    <row r="78" spans="1:6" ht="15.75">
      <c r="A78" s="89" t="s">
        <v>280</v>
      </c>
      <c r="B78" s="68">
        <f>B41+B51+B53+B67+B74+B75+B76</f>
        <v>0</v>
      </c>
      <c r="C78" s="132"/>
      <c r="D78" s="132"/>
      <c r="E78" s="132"/>
      <c r="F78" s="132"/>
    </row>
    <row r="79" spans="1:6" ht="21.75" customHeight="1">
      <c r="A79" s="9"/>
      <c r="B79" s="9"/>
    </row>
    <row r="86" ht="22.5" customHeight="1"/>
  </sheetData>
  <sheetProtection insertRows="0" selectLockedCells="1"/>
  <mergeCells count="63">
    <mergeCell ref="C78:F78"/>
    <mergeCell ref="B11:F11"/>
    <mergeCell ref="A16:F16"/>
    <mergeCell ref="A35:F35"/>
    <mergeCell ref="A34:F34"/>
    <mergeCell ref="A14:F14"/>
    <mergeCell ref="A15:F15"/>
    <mergeCell ref="A33:F33"/>
    <mergeCell ref="A18:C18"/>
    <mergeCell ref="A19:D19"/>
    <mergeCell ref="A21:B21"/>
    <mergeCell ref="D18:F18"/>
    <mergeCell ref="E19:F19"/>
    <mergeCell ref="C40:F40"/>
    <mergeCell ref="C42:F42"/>
    <mergeCell ref="C43:F43"/>
    <mergeCell ref="A1:F1"/>
    <mergeCell ref="A2:F2"/>
    <mergeCell ref="A37:B37"/>
    <mergeCell ref="A38:B38"/>
    <mergeCell ref="A36:B36"/>
    <mergeCell ref="C37:F37"/>
    <mergeCell ref="C36:F36"/>
    <mergeCell ref="B5:F5"/>
    <mergeCell ref="B6:F6"/>
    <mergeCell ref="B7:F7"/>
    <mergeCell ref="B9:F9"/>
    <mergeCell ref="E20:F20"/>
    <mergeCell ref="A20:D20"/>
    <mergeCell ref="C45:F45"/>
    <mergeCell ref="C46:F46"/>
    <mergeCell ref="C41:F41"/>
    <mergeCell ref="C47:F47"/>
    <mergeCell ref="C48:F48"/>
    <mergeCell ref="C44:F44"/>
    <mergeCell ref="C55:F55"/>
    <mergeCell ref="C56:F56"/>
    <mergeCell ref="C57:F57"/>
    <mergeCell ref="C49:F49"/>
    <mergeCell ref="C51:F51"/>
    <mergeCell ref="C50:F50"/>
    <mergeCell ref="C52:F52"/>
    <mergeCell ref="C53:F53"/>
    <mergeCell ref="C54:F54"/>
    <mergeCell ref="C76:F76"/>
    <mergeCell ref="C67:F67"/>
    <mergeCell ref="C68:F68"/>
    <mergeCell ref="C71:F71"/>
    <mergeCell ref="C72:F72"/>
    <mergeCell ref="C69:F69"/>
    <mergeCell ref="C70:F70"/>
    <mergeCell ref="C73:F73"/>
    <mergeCell ref="C74:F74"/>
    <mergeCell ref="C75:F75"/>
    <mergeCell ref="C63:F63"/>
    <mergeCell ref="C64:F64"/>
    <mergeCell ref="C65:F65"/>
    <mergeCell ref="C66:F66"/>
    <mergeCell ref="C58:F58"/>
    <mergeCell ref="C59:F59"/>
    <mergeCell ref="C60:F60"/>
    <mergeCell ref="C61:F61"/>
    <mergeCell ref="C62:F62"/>
  </mergeCells>
  <dataValidations count="1">
    <dataValidation type="list" allowBlank="1" showInputMessage="1" showErrorMessage="1" sqref="D18:F18 E20" xr:uid="{AE868646-620D-4F03-94AD-83A1B2FBAC58}">
      <formula1>"Yes, No, Do Not Know"</formula1>
    </dataValidation>
  </dataValidations>
  <hyperlinks>
    <hyperlink ref="A36:B36" r:id="rId1" display="Employee Classification and Compensation" xr:uid="{EA7614BF-D84C-40EF-A217-88BE64D35AFE}"/>
    <hyperlink ref="A37:B37" r:id="rId2" display="Minimum Wage Increases" xr:uid="{1CB60050-B768-43A2-AB80-45939FFB455C}"/>
    <hyperlink ref="C36:F36" r:id="rId3" display="Overtime Eligibility Changes" xr:uid="{84F65EB9-15AE-42EC-8172-D2497092507E}"/>
    <hyperlink ref="C37:F37" r:id="rId4" display="Benefit Cost Increases" xr:uid="{2A268252-3A91-4FA5-9813-F7E6C663652D}"/>
  </hyperlinks>
  <printOptions gridLines="1"/>
  <pageMargins left="0.38" right="0.27" top="0.45" bottom="0.61" header="0.32" footer="0.5"/>
  <pageSetup fitToHeight="0" orientation="portrait" horizontalDpi="4294967293" r:id="rId5"/>
  <headerFooter alignWithMargins="0"/>
  <rowBreaks count="1" manualBreakCount="1">
    <brk id="31" max="16383" man="1"/>
  </rowBreaks>
  <legacyDrawing r:id="rId6"/>
  <extLst>
    <ext xmlns:x14="http://schemas.microsoft.com/office/spreadsheetml/2009/9/main" uri="{CCE6A557-97BC-4b89-ADB6-D9C93CAAB3DF}">
      <x14:dataValidations xmlns:xm="http://schemas.microsoft.com/office/excel/2006/main" count="3">
        <x14:dataValidation type="list" allowBlank="1" showInputMessage="1" showErrorMessage="1" xr:uid="{FDDD4EC5-8624-47DE-B114-8144F07DF102}">
          <x14:formula1>
            <xm:f>'Salary Spend Cat'!$B$6:$B$12</xm:f>
          </x14:formula1>
          <xm:sqref>A42:A49</xm:sqref>
        </x14:dataValidation>
        <x14:dataValidation type="list" allowBlank="1" showInputMessage="1" showErrorMessage="1" xr:uid="{D06BB416-BDBD-4048-BFC3-D71C0A9C3697}">
          <x14:formula1>
            <xm:f>'G&amp;S Spend Cat'!$B$6:$B$33</xm:f>
          </x14:formula1>
          <xm:sqref>A54:A65</xm:sqref>
        </x14:dataValidation>
        <x14:dataValidation type="list" allowBlank="1" showInputMessage="1" showErrorMessage="1" xr:uid="{848B0449-CFA6-472F-A711-0B22D471FB35}">
          <x14:formula1>
            <xm:f>'travel spend cat'!$B$6:$B$17</xm:f>
          </x14:formula1>
          <xm:sqref>A68:A72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C850C-ECA7-4D0A-BCDE-CD7E2E7EE7A7}">
  <dimension ref="A1:P18"/>
  <sheetViews>
    <sheetView workbookViewId="0">
      <selection activeCell="A17" sqref="A17:XFD17"/>
    </sheetView>
  </sheetViews>
  <sheetFormatPr defaultRowHeight="12.75"/>
  <cols>
    <col min="1" max="16" width="20.125" style="73" customWidth="1"/>
    <col min="17" max="16384" width="9" style="73"/>
  </cols>
  <sheetData>
    <row r="1" spans="1:16">
      <c r="A1" s="72" t="s">
        <v>69</v>
      </c>
      <c r="B1" s="72"/>
      <c r="C1" s="72"/>
      <c r="D1" s="72"/>
      <c r="E1" s="72"/>
      <c r="F1" s="72"/>
      <c r="G1" s="72"/>
      <c r="H1" s="72"/>
      <c r="I1" s="72"/>
      <c r="J1" s="72"/>
      <c r="K1" s="72"/>
      <c r="L1" s="72"/>
      <c r="M1" s="72"/>
      <c r="N1" s="72"/>
      <c r="O1" s="72"/>
      <c r="P1" s="72"/>
    </row>
    <row r="2" spans="1:16">
      <c r="A2" s="74" t="s">
        <v>70</v>
      </c>
      <c r="B2" s="75"/>
    </row>
    <row r="3" spans="1:16">
      <c r="A3" s="74" t="s">
        <v>71</v>
      </c>
      <c r="B3" s="75" t="s">
        <v>222</v>
      </c>
    </row>
    <row r="4" spans="1:16">
      <c r="A4" s="74" t="s">
        <v>73</v>
      </c>
      <c r="B4" s="75"/>
    </row>
    <row r="5" spans="1:16" ht="25.5">
      <c r="A5" s="76" t="s">
        <v>74</v>
      </c>
      <c r="B5" s="76" t="s">
        <v>70</v>
      </c>
      <c r="C5" s="76" t="s">
        <v>75</v>
      </c>
      <c r="D5" s="76" t="s">
        <v>73</v>
      </c>
      <c r="E5" s="76" t="s">
        <v>76</v>
      </c>
      <c r="F5" s="76" t="s">
        <v>77</v>
      </c>
      <c r="G5" s="76" t="s">
        <v>78</v>
      </c>
      <c r="H5" s="76" t="s">
        <v>79</v>
      </c>
      <c r="I5" s="76" t="s">
        <v>80</v>
      </c>
      <c r="J5" s="76" t="s">
        <v>81</v>
      </c>
      <c r="K5" s="76" t="s">
        <v>82</v>
      </c>
      <c r="L5" s="76" t="s">
        <v>83</v>
      </c>
      <c r="M5" s="76" t="s">
        <v>84</v>
      </c>
      <c r="N5" s="76" t="s">
        <v>85</v>
      </c>
      <c r="O5" s="76" t="s">
        <v>86</v>
      </c>
      <c r="P5" s="76" t="s">
        <v>87</v>
      </c>
    </row>
    <row r="6" spans="1:16" ht="89.25">
      <c r="A6" s="75" t="s">
        <v>223</v>
      </c>
      <c r="B6" s="75" t="s">
        <v>224</v>
      </c>
      <c r="C6" s="75" t="s">
        <v>225</v>
      </c>
      <c r="D6" s="75"/>
      <c r="E6" s="75" t="s">
        <v>226</v>
      </c>
      <c r="F6" s="75"/>
      <c r="G6" s="75"/>
      <c r="H6" s="75"/>
      <c r="I6" s="75" t="s">
        <v>92</v>
      </c>
      <c r="J6" s="77" t="s">
        <v>94</v>
      </c>
      <c r="K6" s="77" t="s">
        <v>94</v>
      </c>
      <c r="L6" s="77" t="s">
        <v>94</v>
      </c>
      <c r="M6" s="77" t="s">
        <v>93</v>
      </c>
      <c r="N6" s="77" t="s">
        <v>93</v>
      </c>
      <c r="O6" s="77" t="s">
        <v>94</v>
      </c>
      <c r="P6" s="77" t="s">
        <v>93</v>
      </c>
    </row>
    <row r="7" spans="1:16" ht="76.5">
      <c r="A7" s="75" t="s">
        <v>227</v>
      </c>
      <c r="B7" s="75" t="s">
        <v>228</v>
      </c>
      <c r="C7" s="75" t="s">
        <v>229</v>
      </c>
      <c r="D7" s="75"/>
      <c r="E7" s="75" t="s">
        <v>230</v>
      </c>
      <c r="F7" s="75"/>
      <c r="G7" s="75"/>
      <c r="H7" s="75"/>
      <c r="I7" s="75" t="s">
        <v>92</v>
      </c>
      <c r="J7" s="77" t="s">
        <v>94</v>
      </c>
      <c r="K7" s="77" t="s">
        <v>94</v>
      </c>
      <c r="L7" s="77" t="s">
        <v>94</v>
      </c>
      <c r="M7" s="77" t="s">
        <v>93</v>
      </c>
      <c r="N7" s="77" t="s">
        <v>93</v>
      </c>
      <c r="O7" s="77" t="s">
        <v>94</v>
      </c>
      <c r="P7" s="77" t="s">
        <v>93</v>
      </c>
    </row>
    <row r="8" spans="1:16" ht="76.5">
      <c r="A8" s="75" t="s">
        <v>231</v>
      </c>
      <c r="B8" s="75" t="s">
        <v>232</v>
      </c>
      <c r="C8" s="75" t="s">
        <v>233</v>
      </c>
      <c r="D8" s="75"/>
      <c r="E8" s="75" t="s">
        <v>234</v>
      </c>
      <c r="F8" s="75"/>
      <c r="G8" s="75"/>
      <c r="H8" s="75"/>
      <c r="I8" s="75" t="s">
        <v>92</v>
      </c>
      <c r="J8" s="77" t="s">
        <v>94</v>
      </c>
      <c r="K8" s="77" t="s">
        <v>94</v>
      </c>
      <c r="L8" s="77" t="s">
        <v>94</v>
      </c>
      <c r="M8" s="77" t="s">
        <v>93</v>
      </c>
      <c r="N8" s="77" t="s">
        <v>93</v>
      </c>
      <c r="O8" s="77" t="s">
        <v>94</v>
      </c>
      <c r="P8" s="77" t="s">
        <v>93</v>
      </c>
    </row>
    <row r="9" spans="1:16" ht="76.5">
      <c r="A9" s="75" t="s">
        <v>231</v>
      </c>
      <c r="B9" s="75" t="s">
        <v>235</v>
      </c>
      <c r="C9" s="75" t="s">
        <v>236</v>
      </c>
      <c r="D9" s="75"/>
      <c r="E9" s="75" t="s">
        <v>237</v>
      </c>
      <c r="F9" s="75"/>
      <c r="G9" s="75"/>
      <c r="H9" s="75"/>
      <c r="I9" s="75" t="s">
        <v>92</v>
      </c>
      <c r="J9" s="77" t="s">
        <v>94</v>
      </c>
      <c r="K9" s="77" t="s">
        <v>94</v>
      </c>
      <c r="L9" s="77" t="s">
        <v>94</v>
      </c>
      <c r="M9" s="77" t="s">
        <v>93</v>
      </c>
      <c r="N9" s="77" t="s">
        <v>93</v>
      </c>
      <c r="O9" s="77" t="s">
        <v>94</v>
      </c>
      <c r="P9" s="77" t="s">
        <v>93</v>
      </c>
    </row>
    <row r="10" spans="1:16" ht="127.5">
      <c r="A10" s="75" t="s">
        <v>238</v>
      </c>
      <c r="B10" s="75" t="s">
        <v>239</v>
      </c>
      <c r="C10" s="75" t="s">
        <v>240</v>
      </c>
      <c r="D10" s="75"/>
      <c r="E10" s="75" t="s">
        <v>241</v>
      </c>
      <c r="F10" s="75"/>
      <c r="G10" s="75"/>
      <c r="H10" s="75"/>
      <c r="I10" s="75" t="s">
        <v>92</v>
      </c>
      <c r="J10" s="77" t="s">
        <v>94</v>
      </c>
      <c r="K10" s="77" t="s">
        <v>94</v>
      </c>
      <c r="L10" s="77" t="s">
        <v>94</v>
      </c>
      <c r="M10" s="77" t="s">
        <v>93</v>
      </c>
      <c r="N10" s="77" t="s">
        <v>93</v>
      </c>
      <c r="O10" s="77" t="s">
        <v>94</v>
      </c>
      <c r="P10" s="77" t="s">
        <v>93</v>
      </c>
    </row>
    <row r="11" spans="1:16" ht="140.25">
      <c r="A11" s="75" t="s">
        <v>238</v>
      </c>
      <c r="B11" s="75" t="s">
        <v>242</v>
      </c>
      <c r="C11" s="75" t="s">
        <v>243</v>
      </c>
      <c r="D11" s="75"/>
      <c r="E11" s="75" t="s">
        <v>244</v>
      </c>
      <c r="F11" s="75"/>
      <c r="G11" s="75"/>
      <c r="H11" s="75"/>
      <c r="I11" s="75" t="s">
        <v>92</v>
      </c>
      <c r="J11" s="77" t="s">
        <v>94</v>
      </c>
      <c r="K11" s="77" t="s">
        <v>94</v>
      </c>
      <c r="L11" s="77" t="s">
        <v>94</v>
      </c>
      <c r="M11" s="77" t="s">
        <v>93</v>
      </c>
      <c r="N11" s="77" t="s">
        <v>93</v>
      </c>
      <c r="O11" s="77" t="s">
        <v>94</v>
      </c>
      <c r="P11" s="77" t="s">
        <v>93</v>
      </c>
    </row>
    <row r="12" spans="1:16" ht="89.25">
      <c r="A12" s="75" t="s">
        <v>245</v>
      </c>
      <c r="B12" s="75" t="s">
        <v>246</v>
      </c>
      <c r="C12" s="75" t="s">
        <v>247</v>
      </c>
      <c r="D12" s="75"/>
      <c r="E12" s="75" t="s">
        <v>248</v>
      </c>
      <c r="F12" s="75"/>
      <c r="G12" s="75"/>
      <c r="H12" s="75"/>
      <c r="I12" s="75" t="s">
        <v>92</v>
      </c>
      <c r="J12" s="77" t="s">
        <v>94</v>
      </c>
      <c r="K12" s="77" t="s">
        <v>94</v>
      </c>
      <c r="L12" s="77" t="s">
        <v>94</v>
      </c>
      <c r="M12" s="77" t="s">
        <v>93</v>
      </c>
      <c r="N12" s="77" t="s">
        <v>93</v>
      </c>
      <c r="O12" s="77" t="s">
        <v>94</v>
      </c>
      <c r="P12" s="77" t="s">
        <v>93</v>
      </c>
    </row>
    <row r="13" spans="1:16" ht="76.5">
      <c r="A13" s="75" t="s">
        <v>245</v>
      </c>
      <c r="B13" s="75" t="s">
        <v>249</v>
      </c>
      <c r="C13" s="75" t="s">
        <v>250</v>
      </c>
      <c r="D13" s="75"/>
      <c r="E13" s="75" t="s">
        <v>251</v>
      </c>
      <c r="F13" s="75"/>
      <c r="G13" s="75"/>
      <c r="H13" s="75"/>
      <c r="I13" s="75" t="s">
        <v>92</v>
      </c>
      <c r="J13" s="77" t="s">
        <v>94</v>
      </c>
      <c r="K13" s="77" t="s">
        <v>94</v>
      </c>
      <c r="L13" s="77" t="s">
        <v>94</v>
      </c>
      <c r="M13" s="77" t="s">
        <v>93</v>
      </c>
      <c r="N13" s="77" t="s">
        <v>93</v>
      </c>
      <c r="O13" s="77" t="s">
        <v>94</v>
      </c>
      <c r="P13" s="77" t="s">
        <v>93</v>
      </c>
    </row>
    <row r="14" spans="1:16" ht="76.5">
      <c r="A14" s="75" t="s">
        <v>252</v>
      </c>
      <c r="B14" s="75" t="s">
        <v>253</v>
      </c>
      <c r="C14" s="75" t="s">
        <v>254</v>
      </c>
      <c r="D14" s="75"/>
      <c r="E14" s="75" t="s">
        <v>255</v>
      </c>
      <c r="F14" s="75"/>
      <c r="G14" s="75"/>
      <c r="H14" s="75"/>
      <c r="I14" s="75" t="s">
        <v>92</v>
      </c>
      <c r="J14" s="77" t="s">
        <v>94</v>
      </c>
      <c r="K14" s="77" t="s">
        <v>94</v>
      </c>
      <c r="L14" s="77" t="s">
        <v>94</v>
      </c>
      <c r="M14" s="77" t="s">
        <v>93</v>
      </c>
      <c r="N14" s="77" t="s">
        <v>93</v>
      </c>
      <c r="O14" s="77" t="s">
        <v>94</v>
      </c>
      <c r="P14" s="77" t="s">
        <v>93</v>
      </c>
    </row>
    <row r="15" spans="1:16" ht="76.5">
      <c r="A15" s="75" t="s">
        <v>252</v>
      </c>
      <c r="B15" s="75" t="s">
        <v>256</v>
      </c>
      <c r="C15" s="75" t="s">
        <v>257</v>
      </c>
      <c r="D15" s="75"/>
      <c r="E15" s="75" t="s">
        <v>258</v>
      </c>
      <c r="F15" s="75"/>
      <c r="G15" s="75"/>
      <c r="H15" s="75"/>
      <c r="I15" s="75" t="s">
        <v>92</v>
      </c>
      <c r="J15" s="77" t="s">
        <v>94</v>
      </c>
      <c r="K15" s="77" t="s">
        <v>94</v>
      </c>
      <c r="L15" s="77" t="s">
        <v>94</v>
      </c>
      <c r="M15" s="77" t="s">
        <v>93</v>
      </c>
      <c r="N15" s="77" t="s">
        <v>93</v>
      </c>
      <c r="O15" s="77" t="s">
        <v>94</v>
      </c>
      <c r="P15" s="77" t="s">
        <v>93</v>
      </c>
    </row>
    <row r="16" spans="1:16" ht="127.5">
      <c r="A16" s="75" t="s">
        <v>259</v>
      </c>
      <c r="B16" s="75" t="s">
        <v>260</v>
      </c>
      <c r="C16" s="75" t="s">
        <v>261</v>
      </c>
      <c r="D16" s="75"/>
      <c r="E16" s="75" t="s">
        <v>262</v>
      </c>
      <c r="F16" s="75"/>
      <c r="G16" s="75"/>
      <c r="H16" s="75"/>
      <c r="I16" s="75" t="s">
        <v>130</v>
      </c>
      <c r="J16" s="77" t="s">
        <v>94</v>
      </c>
      <c r="K16" s="77" t="s">
        <v>94</v>
      </c>
      <c r="L16" s="77" t="s">
        <v>94</v>
      </c>
      <c r="M16" s="77" t="s">
        <v>93</v>
      </c>
      <c r="N16" s="77" t="s">
        <v>93</v>
      </c>
      <c r="O16" s="77" t="s">
        <v>94</v>
      </c>
      <c r="P16" s="77" t="s">
        <v>93</v>
      </c>
    </row>
    <row r="17" spans="1:16" ht="76.5">
      <c r="A17" s="75" t="s">
        <v>238</v>
      </c>
      <c r="B17" s="75" t="s">
        <v>263</v>
      </c>
      <c r="C17" s="75" t="s">
        <v>264</v>
      </c>
      <c r="D17" s="75"/>
      <c r="E17" s="75" t="s">
        <v>265</v>
      </c>
      <c r="F17" s="75"/>
      <c r="G17" s="75"/>
      <c r="H17" s="75"/>
      <c r="I17" s="75" t="s">
        <v>92</v>
      </c>
      <c r="J17" s="77" t="s">
        <v>93</v>
      </c>
      <c r="K17" s="77" t="s">
        <v>94</v>
      </c>
      <c r="L17" s="77" t="s">
        <v>93</v>
      </c>
      <c r="M17" s="77" t="s">
        <v>93</v>
      </c>
      <c r="N17" s="77" t="s">
        <v>93</v>
      </c>
      <c r="O17" s="77" t="s">
        <v>94</v>
      </c>
      <c r="P17" s="77" t="s">
        <v>93</v>
      </c>
    </row>
    <row r="18" spans="1:16" ht="76.5">
      <c r="A18" s="75" t="s">
        <v>238</v>
      </c>
      <c r="B18" s="75" t="s">
        <v>266</v>
      </c>
      <c r="C18" s="75" t="s">
        <v>267</v>
      </c>
      <c r="D18" s="75"/>
      <c r="E18" s="75" t="s">
        <v>268</v>
      </c>
      <c r="F18" s="75"/>
      <c r="G18" s="75"/>
      <c r="H18" s="75"/>
      <c r="I18" s="75" t="s">
        <v>92</v>
      </c>
      <c r="J18" s="77" t="s">
        <v>94</v>
      </c>
      <c r="K18" s="77" t="s">
        <v>94</v>
      </c>
      <c r="L18" s="77" t="s">
        <v>94</v>
      </c>
      <c r="M18" s="77" t="s">
        <v>93</v>
      </c>
      <c r="N18" s="77" t="s">
        <v>93</v>
      </c>
      <c r="O18" s="77" t="s">
        <v>94</v>
      </c>
      <c r="P18" s="77"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403AD-6160-4D2B-9532-0E6382AAEB4A}">
  <dimension ref="A1:P14"/>
  <sheetViews>
    <sheetView topLeftCell="A9" workbookViewId="0">
      <selection activeCell="B6" sqref="B6:B12"/>
    </sheetView>
  </sheetViews>
  <sheetFormatPr defaultRowHeight="12.75"/>
  <cols>
    <col min="1" max="16" width="20.125" style="73" customWidth="1"/>
    <col min="17" max="16384" width="9" style="73"/>
  </cols>
  <sheetData>
    <row r="1" spans="1:16">
      <c r="A1" s="72" t="s">
        <v>69</v>
      </c>
      <c r="B1" s="72"/>
      <c r="C1" s="72"/>
      <c r="D1" s="72"/>
      <c r="E1" s="72"/>
      <c r="F1" s="72"/>
      <c r="G1" s="72"/>
      <c r="H1" s="72"/>
      <c r="I1" s="72"/>
      <c r="J1" s="72"/>
      <c r="K1" s="72"/>
      <c r="L1" s="72"/>
      <c r="M1" s="72"/>
      <c r="N1" s="72"/>
      <c r="O1" s="72"/>
      <c r="P1" s="72"/>
    </row>
    <row r="2" spans="1:16">
      <c r="A2" s="74" t="s">
        <v>70</v>
      </c>
      <c r="B2" s="75"/>
    </row>
    <row r="3" spans="1:16" ht="267.75">
      <c r="A3" s="74" t="s">
        <v>71</v>
      </c>
      <c r="B3" s="75" t="s">
        <v>72</v>
      </c>
    </row>
    <row r="4" spans="1:16">
      <c r="A4" s="74" t="s">
        <v>73</v>
      </c>
      <c r="B4" s="75"/>
    </row>
    <row r="5" spans="1:16" ht="25.5">
      <c r="A5" s="76" t="s">
        <v>74</v>
      </c>
      <c r="B5" s="76" t="s">
        <v>70</v>
      </c>
      <c r="C5" s="76" t="s">
        <v>75</v>
      </c>
      <c r="D5" s="76" t="s">
        <v>73</v>
      </c>
      <c r="E5" s="76" t="s">
        <v>76</v>
      </c>
      <c r="F5" s="76" t="s">
        <v>77</v>
      </c>
      <c r="G5" s="76" t="s">
        <v>78</v>
      </c>
      <c r="H5" s="76" t="s">
        <v>79</v>
      </c>
      <c r="I5" s="76" t="s">
        <v>80</v>
      </c>
      <c r="J5" s="76" t="s">
        <v>81</v>
      </c>
      <c r="K5" s="76" t="s">
        <v>82</v>
      </c>
      <c r="L5" s="76" t="s">
        <v>83</v>
      </c>
      <c r="M5" s="76" t="s">
        <v>84</v>
      </c>
      <c r="N5" s="76" t="s">
        <v>85</v>
      </c>
      <c r="O5" s="76" t="s">
        <v>86</v>
      </c>
      <c r="P5" s="76" t="s">
        <v>87</v>
      </c>
    </row>
    <row r="6" spans="1:16" ht="89.25">
      <c r="A6" s="75" t="s">
        <v>88</v>
      </c>
      <c r="B6" s="75" t="s">
        <v>89</v>
      </c>
      <c r="C6" s="75" t="s">
        <v>90</v>
      </c>
      <c r="D6" s="75"/>
      <c r="E6" s="75" t="s">
        <v>91</v>
      </c>
      <c r="F6" s="75"/>
      <c r="G6" s="75"/>
      <c r="H6" s="75"/>
      <c r="I6" s="75" t="s">
        <v>92</v>
      </c>
      <c r="J6" s="77" t="s">
        <v>93</v>
      </c>
      <c r="K6" s="77" t="s">
        <v>93</v>
      </c>
      <c r="L6" s="77" t="s">
        <v>93</v>
      </c>
      <c r="M6" s="77" t="s">
        <v>94</v>
      </c>
      <c r="N6" s="77" t="s">
        <v>93</v>
      </c>
      <c r="O6" s="77" t="s">
        <v>94</v>
      </c>
      <c r="P6" s="77" t="s">
        <v>93</v>
      </c>
    </row>
    <row r="7" spans="1:16" ht="89.25">
      <c r="A7" s="75" t="s">
        <v>95</v>
      </c>
      <c r="B7" s="75" t="s">
        <v>96</v>
      </c>
      <c r="C7" s="75" t="s">
        <v>97</v>
      </c>
      <c r="D7" s="75"/>
      <c r="E7" s="75" t="s">
        <v>98</v>
      </c>
      <c r="F7" s="75"/>
      <c r="G7" s="75"/>
      <c r="H7" s="75"/>
      <c r="I7" s="75" t="s">
        <v>92</v>
      </c>
      <c r="J7" s="77" t="s">
        <v>93</v>
      </c>
      <c r="K7" s="77" t="s">
        <v>93</v>
      </c>
      <c r="L7" s="77" t="s">
        <v>93</v>
      </c>
      <c r="M7" s="77" t="s">
        <v>93</v>
      </c>
      <c r="N7" s="77" t="s">
        <v>93</v>
      </c>
      <c r="O7" s="77" t="s">
        <v>94</v>
      </c>
      <c r="P7" s="77" t="s">
        <v>93</v>
      </c>
    </row>
    <row r="8" spans="1:16" ht="89.25">
      <c r="A8" s="75" t="s">
        <v>99</v>
      </c>
      <c r="B8" s="75" t="s">
        <v>100</v>
      </c>
      <c r="C8" s="75" t="s">
        <v>101</v>
      </c>
      <c r="D8" s="75"/>
      <c r="E8" s="75" t="s">
        <v>102</v>
      </c>
      <c r="F8" s="75"/>
      <c r="G8" s="75"/>
      <c r="H8" s="75"/>
      <c r="I8" s="75" t="s">
        <v>92</v>
      </c>
      <c r="J8" s="77" t="s">
        <v>93</v>
      </c>
      <c r="K8" s="77" t="s">
        <v>93</v>
      </c>
      <c r="L8" s="77" t="s">
        <v>93</v>
      </c>
      <c r="M8" s="77" t="s">
        <v>93</v>
      </c>
      <c r="N8" s="77" t="s">
        <v>93</v>
      </c>
      <c r="O8" s="77" t="s">
        <v>94</v>
      </c>
      <c r="P8" s="77" t="s">
        <v>93</v>
      </c>
    </row>
    <row r="9" spans="1:16" ht="102">
      <c r="A9" s="75" t="s">
        <v>103</v>
      </c>
      <c r="B9" s="75" t="s">
        <v>104</v>
      </c>
      <c r="C9" s="75" t="s">
        <v>105</v>
      </c>
      <c r="D9" s="75"/>
      <c r="E9" s="75" t="s">
        <v>106</v>
      </c>
      <c r="F9" s="75"/>
      <c r="G9" s="75"/>
      <c r="H9" s="75"/>
      <c r="I9" s="75" t="s">
        <v>92</v>
      </c>
      <c r="J9" s="77" t="s">
        <v>93</v>
      </c>
      <c r="K9" s="77" t="s">
        <v>93</v>
      </c>
      <c r="L9" s="77" t="s">
        <v>93</v>
      </c>
      <c r="M9" s="77" t="s">
        <v>93</v>
      </c>
      <c r="N9" s="77" t="s">
        <v>93</v>
      </c>
      <c r="O9" s="77" t="s">
        <v>94</v>
      </c>
      <c r="P9" s="77" t="s">
        <v>93</v>
      </c>
    </row>
    <row r="10" spans="1:16" ht="89.25">
      <c r="A10" s="75" t="s">
        <v>107</v>
      </c>
      <c r="B10" s="75" t="s">
        <v>108</v>
      </c>
      <c r="C10" s="75" t="s">
        <v>109</v>
      </c>
      <c r="D10" s="75"/>
      <c r="E10" s="75" t="s">
        <v>110</v>
      </c>
      <c r="F10" s="75"/>
      <c r="G10" s="75"/>
      <c r="H10" s="75"/>
      <c r="I10" s="75" t="s">
        <v>92</v>
      </c>
      <c r="J10" s="77" t="s">
        <v>93</v>
      </c>
      <c r="K10" s="77" t="s">
        <v>93</v>
      </c>
      <c r="L10" s="77" t="s">
        <v>93</v>
      </c>
      <c r="M10" s="77" t="s">
        <v>93</v>
      </c>
      <c r="N10" s="77" t="s">
        <v>93</v>
      </c>
      <c r="O10" s="77" t="s">
        <v>94</v>
      </c>
      <c r="P10" s="77" t="s">
        <v>93</v>
      </c>
    </row>
    <row r="11" spans="1:16" ht="89.25">
      <c r="A11" s="75" t="s">
        <v>111</v>
      </c>
      <c r="B11" s="75" t="s">
        <v>112</v>
      </c>
      <c r="C11" s="75" t="s">
        <v>113</v>
      </c>
      <c r="D11" s="75"/>
      <c r="E11" s="75" t="s">
        <v>114</v>
      </c>
      <c r="F11" s="75"/>
      <c r="G11" s="75"/>
      <c r="H11" s="75"/>
      <c r="I11" s="75" t="s">
        <v>92</v>
      </c>
      <c r="J11" s="77" t="s">
        <v>93</v>
      </c>
      <c r="K11" s="77" t="s">
        <v>93</v>
      </c>
      <c r="L11" s="77" t="s">
        <v>93</v>
      </c>
      <c r="M11" s="77" t="s">
        <v>93</v>
      </c>
      <c r="N11" s="77" t="s">
        <v>93</v>
      </c>
      <c r="O11" s="77" t="s">
        <v>94</v>
      </c>
      <c r="P11" s="77" t="s">
        <v>93</v>
      </c>
    </row>
    <row r="12" spans="1:16" ht="89.25">
      <c r="A12" s="75" t="s">
        <v>115</v>
      </c>
      <c r="B12" s="75" t="s">
        <v>116</v>
      </c>
      <c r="C12" s="75" t="s">
        <v>117</v>
      </c>
      <c r="D12" s="75"/>
      <c r="E12" s="75" t="s">
        <v>118</v>
      </c>
      <c r="F12" s="75"/>
      <c r="G12" s="75"/>
      <c r="H12" s="75"/>
      <c r="I12" s="75" t="s">
        <v>92</v>
      </c>
      <c r="J12" s="77" t="s">
        <v>93</v>
      </c>
      <c r="K12" s="77" t="s">
        <v>93</v>
      </c>
      <c r="L12" s="77" t="s">
        <v>93</v>
      </c>
      <c r="M12" s="77" t="s">
        <v>93</v>
      </c>
      <c r="N12" s="77" t="s">
        <v>93</v>
      </c>
      <c r="O12" s="77" t="s">
        <v>94</v>
      </c>
      <c r="P12" s="77" t="s">
        <v>93</v>
      </c>
    </row>
    <row r="13" spans="1:16" ht="89.25">
      <c r="A13" s="75" t="s">
        <v>107</v>
      </c>
      <c r="B13" s="75" t="s">
        <v>119</v>
      </c>
      <c r="C13" s="75" t="s">
        <v>120</v>
      </c>
      <c r="D13" s="75"/>
      <c r="E13" s="75" t="s">
        <v>121</v>
      </c>
      <c r="F13" s="75"/>
      <c r="G13" s="75"/>
      <c r="H13" s="75"/>
      <c r="I13" s="75" t="s">
        <v>92</v>
      </c>
      <c r="J13" s="77" t="s">
        <v>93</v>
      </c>
      <c r="K13" s="77" t="s">
        <v>93</v>
      </c>
      <c r="L13" s="77" t="s">
        <v>93</v>
      </c>
      <c r="M13" s="77" t="s">
        <v>93</v>
      </c>
      <c r="N13" s="77" t="s">
        <v>93</v>
      </c>
      <c r="O13" s="77" t="s">
        <v>94</v>
      </c>
      <c r="P13" s="77" t="s">
        <v>93</v>
      </c>
    </row>
    <row r="14" spans="1:16" ht="89.25">
      <c r="A14" s="75" t="s">
        <v>107</v>
      </c>
      <c r="B14" s="75" t="s">
        <v>122</v>
      </c>
      <c r="C14" s="75" t="s">
        <v>123</v>
      </c>
      <c r="D14" s="75"/>
      <c r="E14" s="75" t="s">
        <v>124</v>
      </c>
      <c r="F14" s="75"/>
      <c r="G14" s="75"/>
      <c r="H14" s="75"/>
      <c r="I14" s="75" t="s">
        <v>92</v>
      </c>
      <c r="J14" s="77" t="s">
        <v>93</v>
      </c>
      <c r="K14" s="77" t="s">
        <v>93</v>
      </c>
      <c r="L14" s="77" t="s">
        <v>93</v>
      </c>
      <c r="M14" s="77" t="s">
        <v>93</v>
      </c>
      <c r="N14" s="77" t="s">
        <v>93</v>
      </c>
      <c r="O14" s="77" t="s">
        <v>94</v>
      </c>
      <c r="P14" s="77" t="s">
        <v>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E083-49D6-4EDA-A131-50C37BA21525}">
  <dimension ref="A1:P33"/>
  <sheetViews>
    <sheetView topLeftCell="A18" workbookViewId="0">
      <selection activeCell="C35" sqref="C35"/>
    </sheetView>
  </sheetViews>
  <sheetFormatPr defaultRowHeight="12.75"/>
  <cols>
    <col min="1" max="16" width="20.125" style="73" customWidth="1"/>
    <col min="17" max="16384" width="9" style="73"/>
  </cols>
  <sheetData>
    <row r="1" spans="1:16">
      <c r="A1" s="72" t="s">
        <v>69</v>
      </c>
      <c r="B1" s="72"/>
      <c r="C1" s="72"/>
      <c r="D1" s="72"/>
      <c r="E1" s="72"/>
      <c r="F1" s="72"/>
      <c r="G1" s="72"/>
      <c r="H1" s="72"/>
      <c r="I1" s="72"/>
      <c r="J1" s="72"/>
      <c r="K1" s="72"/>
      <c r="L1" s="72"/>
      <c r="M1" s="72"/>
      <c r="N1" s="72"/>
      <c r="O1" s="72"/>
      <c r="P1" s="72"/>
    </row>
    <row r="2" spans="1:16">
      <c r="A2" s="74" t="s">
        <v>70</v>
      </c>
      <c r="B2" s="75"/>
    </row>
    <row r="3" spans="1:16" ht="25.5">
      <c r="A3" s="74" t="s">
        <v>71</v>
      </c>
      <c r="B3" s="75" t="s">
        <v>125</v>
      </c>
    </row>
    <row r="4" spans="1:16">
      <c r="A4" s="74" t="s">
        <v>73</v>
      </c>
      <c r="B4" s="75"/>
    </row>
    <row r="5" spans="1:16" ht="25.5">
      <c r="A5" s="76" t="s">
        <v>74</v>
      </c>
      <c r="B5" s="76" t="s">
        <v>70</v>
      </c>
      <c r="C5" s="76" t="s">
        <v>75</v>
      </c>
      <c r="D5" s="76" t="s">
        <v>73</v>
      </c>
      <c r="E5" s="76" t="s">
        <v>76</v>
      </c>
      <c r="F5" s="76" t="s">
        <v>77</v>
      </c>
      <c r="G5" s="76" t="s">
        <v>78</v>
      </c>
      <c r="H5" s="76" t="s">
        <v>79</v>
      </c>
      <c r="I5" s="76" t="s">
        <v>80</v>
      </c>
      <c r="J5" s="76" t="s">
        <v>81</v>
      </c>
      <c r="K5" s="76" t="s">
        <v>82</v>
      </c>
      <c r="L5" s="76" t="s">
        <v>83</v>
      </c>
      <c r="M5" s="76" t="s">
        <v>84</v>
      </c>
      <c r="N5" s="76" t="s">
        <v>85</v>
      </c>
      <c r="O5" s="76" t="s">
        <v>86</v>
      </c>
      <c r="P5" s="76" t="s">
        <v>87</v>
      </c>
    </row>
    <row r="6" spans="1:16" ht="89.25">
      <c r="A6" s="75" t="s">
        <v>126</v>
      </c>
      <c r="B6" s="75" t="s">
        <v>127</v>
      </c>
      <c r="C6" s="75" t="s">
        <v>128</v>
      </c>
      <c r="D6" s="75"/>
      <c r="E6" s="75" t="s">
        <v>129</v>
      </c>
      <c r="F6" s="75"/>
      <c r="G6" s="75"/>
      <c r="H6" s="75"/>
      <c r="I6" s="75" t="s">
        <v>130</v>
      </c>
      <c r="J6" s="77" t="s">
        <v>94</v>
      </c>
      <c r="K6" s="77" t="s">
        <v>94</v>
      </c>
      <c r="L6" s="77" t="s">
        <v>94</v>
      </c>
      <c r="M6" s="77" t="s">
        <v>94</v>
      </c>
      <c r="N6" s="77" t="s">
        <v>93</v>
      </c>
      <c r="O6" s="77" t="s">
        <v>94</v>
      </c>
      <c r="P6" s="77" t="s">
        <v>93</v>
      </c>
    </row>
    <row r="7" spans="1:16" ht="114.75">
      <c r="A7" s="75" t="s">
        <v>126</v>
      </c>
      <c r="B7" s="75" t="s">
        <v>131</v>
      </c>
      <c r="C7" s="75" t="s">
        <v>132</v>
      </c>
      <c r="D7" s="75"/>
      <c r="E7" s="75" t="s">
        <v>133</v>
      </c>
      <c r="F7" s="75"/>
      <c r="G7" s="75"/>
      <c r="H7" s="75"/>
      <c r="I7" s="75" t="s">
        <v>130</v>
      </c>
      <c r="J7" s="77" t="s">
        <v>94</v>
      </c>
      <c r="K7" s="77" t="s">
        <v>94</v>
      </c>
      <c r="L7" s="77" t="s">
        <v>94</v>
      </c>
      <c r="M7" s="77" t="s">
        <v>94</v>
      </c>
      <c r="N7" s="77" t="s">
        <v>93</v>
      </c>
      <c r="O7" s="77" t="s">
        <v>94</v>
      </c>
      <c r="P7" s="77" t="s">
        <v>93</v>
      </c>
    </row>
    <row r="8" spans="1:16" ht="89.25">
      <c r="A8" s="75" t="s">
        <v>126</v>
      </c>
      <c r="B8" s="75" t="s">
        <v>134</v>
      </c>
      <c r="C8" s="75" t="s">
        <v>135</v>
      </c>
      <c r="D8" s="75"/>
      <c r="E8" s="75" t="s">
        <v>136</v>
      </c>
      <c r="F8" s="75"/>
      <c r="G8" s="75"/>
      <c r="H8" s="75"/>
      <c r="I8" s="75" t="s">
        <v>130</v>
      </c>
      <c r="J8" s="77" t="s">
        <v>94</v>
      </c>
      <c r="K8" s="77" t="s">
        <v>94</v>
      </c>
      <c r="L8" s="77" t="s">
        <v>94</v>
      </c>
      <c r="M8" s="77" t="s">
        <v>94</v>
      </c>
      <c r="N8" s="77" t="s">
        <v>93</v>
      </c>
      <c r="O8" s="77" t="s">
        <v>94</v>
      </c>
      <c r="P8" s="77" t="s">
        <v>93</v>
      </c>
    </row>
    <row r="9" spans="1:16" ht="89.25">
      <c r="A9" s="75" t="s">
        <v>126</v>
      </c>
      <c r="B9" s="75" t="s">
        <v>137</v>
      </c>
      <c r="C9" s="75" t="s">
        <v>138</v>
      </c>
      <c r="D9" s="75"/>
      <c r="E9" s="75" t="s">
        <v>139</v>
      </c>
      <c r="F9" s="75"/>
      <c r="G9" s="75"/>
      <c r="H9" s="75"/>
      <c r="I9" s="75" t="s">
        <v>130</v>
      </c>
      <c r="J9" s="77" t="s">
        <v>94</v>
      </c>
      <c r="K9" s="77" t="s">
        <v>94</v>
      </c>
      <c r="L9" s="77" t="s">
        <v>94</v>
      </c>
      <c r="M9" s="77" t="s">
        <v>94</v>
      </c>
      <c r="N9" s="77" t="s">
        <v>93</v>
      </c>
      <c r="O9" s="77" t="s">
        <v>94</v>
      </c>
      <c r="P9" s="77" t="s">
        <v>93</v>
      </c>
    </row>
    <row r="10" spans="1:16" ht="89.25">
      <c r="A10" s="75" t="s">
        <v>126</v>
      </c>
      <c r="B10" s="75" t="s">
        <v>140</v>
      </c>
      <c r="C10" s="75" t="s">
        <v>141</v>
      </c>
      <c r="D10" s="75"/>
      <c r="E10" s="75" t="s">
        <v>142</v>
      </c>
      <c r="F10" s="75"/>
      <c r="G10" s="75"/>
      <c r="H10" s="75"/>
      <c r="I10" s="75" t="s">
        <v>130</v>
      </c>
      <c r="J10" s="77" t="s">
        <v>94</v>
      </c>
      <c r="K10" s="77" t="s">
        <v>94</v>
      </c>
      <c r="L10" s="77" t="s">
        <v>94</v>
      </c>
      <c r="M10" s="77" t="s">
        <v>94</v>
      </c>
      <c r="N10" s="77" t="s">
        <v>93</v>
      </c>
      <c r="O10" s="77" t="s">
        <v>94</v>
      </c>
      <c r="P10" s="77" t="s">
        <v>93</v>
      </c>
    </row>
    <row r="11" spans="1:16" ht="89.25">
      <c r="A11" s="75" t="s">
        <v>126</v>
      </c>
      <c r="B11" s="75" t="s">
        <v>143</v>
      </c>
      <c r="C11" s="75" t="s">
        <v>144</v>
      </c>
      <c r="D11" s="75"/>
      <c r="E11" s="75" t="s">
        <v>145</v>
      </c>
      <c r="F11" s="75"/>
      <c r="G11" s="75"/>
      <c r="H11" s="75"/>
      <c r="I11" s="75" t="s">
        <v>130</v>
      </c>
      <c r="J11" s="77" t="s">
        <v>94</v>
      </c>
      <c r="K11" s="77" t="s">
        <v>94</v>
      </c>
      <c r="L11" s="77" t="s">
        <v>94</v>
      </c>
      <c r="M11" s="77" t="s">
        <v>94</v>
      </c>
      <c r="N11" s="77" t="s">
        <v>93</v>
      </c>
      <c r="O11" s="77" t="s">
        <v>94</v>
      </c>
      <c r="P11" s="77" t="s">
        <v>93</v>
      </c>
    </row>
    <row r="12" spans="1:16" ht="89.25">
      <c r="A12" s="75" t="s">
        <v>126</v>
      </c>
      <c r="B12" s="75" t="s">
        <v>146</v>
      </c>
      <c r="C12" s="75" t="s">
        <v>147</v>
      </c>
      <c r="D12" s="75"/>
      <c r="E12" s="75" t="s">
        <v>148</v>
      </c>
      <c r="F12" s="75"/>
      <c r="G12" s="75"/>
      <c r="H12" s="75" t="s">
        <v>149</v>
      </c>
      <c r="I12" s="75" t="s">
        <v>130</v>
      </c>
      <c r="J12" s="77" t="s">
        <v>94</v>
      </c>
      <c r="K12" s="77" t="s">
        <v>94</v>
      </c>
      <c r="L12" s="77" t="s">
        <v>94</v>
      </c>
      <c r="M12" s="77" t="s">
        <v>94</v>
      </c>
      <c r="N12" s="77" t="s">
        <v>93</v>
      </c>
      <c r="O12" s="77" t="s">
        <v>94</v>
      </c>
      <c r="P12" s="77" t="s">
        <v>93</v>
      </c>
    </row>
    <row r="13" spans="1:16" ht="89.25">
      <c r="A13" s="75" t="s">
        <v>126</v>
      </c>
      <c r="B13" s="75" t="s">
        <v>150</v>
      </c>
      <c r="C13" s="75" t="s">
        <v>151</v>
      </c>
      <c r="D13" s="75"/>
      <c r="E13" s="75" t="s">
        <v>152</v>
      </c>
      <c r="F13" s="75"/>
      <c r="G13" s="75"/>
      <c r="H13" s="75"/>
      <c r="I13" s="75" t="s">
        <v>130</v>
      </c>
      <c r="J13" s="77" t="s">
        <v>94</v>
      </c>
      <c r="K13" s="77" t="s">
        <v>94</v>
      </c>
      <c r="L13" s="77" t="s">
        <v>94</v>
      </c>
      <c r="M13" s="77" t="s">
        <v>94</v>
      </c>
      <c r="N13" s="77" t="s">
        <v>93</v>
      </c>
      <c r="O13" s="77" t="s">
        <v>94</v>
      </c>
      <c r="P13" s="77" t="s">
        <v>93</v>
      </c>
    </row>
    <row r="14" spans="1:16" ht="89.25">
      <c r="A14" s="75" t="s">
        <v>126</v>
      </c>
      <c r="B14" s="75" t="s">
        <v>153</v>
      </c>
      <c r="C14" s="75" t="s">
        <v>154</v>
      </c>
      <c r="D14" s="75"/>
      <c r="E14" s="75" t="s">
        <v>155</v>
      </c>
      <c r="F14" s="75"/>
      <c r="G14" s="75"/>
      <c r="H14" s="75" t="s">
        <v>149</v>
      </c>
      <c r="I14" s="75" t="s">
        <v>130</v>
      </c>
      <c r="J14" s="77" t="s">
        <v>94</v>
      </c>
      <c r="K14" s="77" t="s">
        <v>94</v>
      </c>
      <c r="L14" s="77" t="s">
        <v>94</v>
      </c>
      <c r="M14" s="77" t="s">
        <v>94</v>
      </c>
      <c r="N14" s="77" t="s">
        <v>93</v>
      </c>
      <c r="O14" s="77" t="s">
        <v>94</v>
      </c>
      <c r="P14" s="77" t="s">
        <v>93</v>
      </c>
    </row>
    <row r="15" spans="1:16" ht="153">
      <c r="A15" s="75" t="s">
        <v>156</v>
      </c>
      <c r="B15" s="75" t="s">
        <v>157</v>
      </c>
      <c r="C15" s="75" t="s">
        <v>158</v>
      </c>
      <c r="D15" s="75"/>
      <c r="E15" s="75" t="s">
        <v>159</v>
      </c>
      <c r="F15" s="75"/>
      <c r="G15" s="75"/>
      <c r="H15" s="75"/>
      <c r="I15" s="75" t="s">
        <v>92</v>
      </c>
      <c r="J15" s="77" t="s">
        <v>94</v>
      </c>
      <c r="K15" s="77" t="s">
        <v>94</v>
      </c>
      <c r="L15" s="77" t="s">
        <v>94</v>
      </c>
      <c r="M15" s="77" t="s">
        <v>94</v>
      </c>
      <c r="N15" s="77" t="s">
        <v>93</v>
      </c>
      <c r="O15" s="77" t="s">
        <v>94</v>
      </c>
      <c r="P15" s="77" t="s">
        <v>93</v>
      </c>
    </row>
    <row r="16" spans="1:16" ht="114.75">
      <c r="A16" s="75" t="s">
        <v>160</v>
      </c>
      <c r="B16" s="75" t="s">
        <v>161</v>
      </c>
      <c r="C16" s="75" t="s">
        <v>162</v>
      </c>
      <c r="D16" s="75"/>
      <c r="E16" s="75" t="s">
        <v>163</v>
      </c>
      <c r="F16" s="75"/>
      <c r="G16" s="75"/>
      <c r="H16" s="75"/>
      <c r="I16" s="75" t="s">
        <v>92</v>
      </c>
      <c r="J16" s="77" t="s">
        <v>94</v>
      </c>
      <c r="K16" s="77" t="s">
        <v>94</v>
      </c>
      <c r="L16" s="77" t="s">
        <v>94</v>
      </c>
      <c r="M16" s="77" t="s">
        <v>94</v>
      </c>
      <c r="N16" s="77" t="s">
        <v>93</v>
      </c>
      <c r="O16" s="77" t="s">
        <v>94</v>
      </c>
      <c r="P16" s="77" t="s">
        <v>93</v>
      </c>
    </row>
    <row r="17" spans="1:16" ht="140.25">
      <c r="A17" s="75" t="s">
        <v>164</v>
      </c>
      <c r="B17" s="75" t="s">
        <v>165</v>
      </c>
      <c r="C17" s="75" t="s">
        <v>166</v>
      </c>
      <c r="D17" s="75"/>
      <c r="E17" s="75" t="s">
        <v>167</v>
      </c>
      <c r="F17" s="75"/>
      <c r="G17" s="75"/>
      <c r="H17" s="75"/>
      <c r="I17" s="75" t="s">
        <v>92</v>
      </c>
      <c r="J17" s="77" t="s">
        <v>94</v>
      </c>
      <c r="K17" s="77" t="s">
        <v>94</v>
      </c>
      <c r="L17" s="77" t="s">
        <v>94</v>
      </c>
      <c r="M17" s="77" t="s">
        <v>94</v>
      </c>
      <c r="N17" s="77" t="s">
        <v>93</v>
      </c>
      <c r="O17" s="77" t="s">
        <v>94</v>
      </c>
      <c r="P17" s="77" t="s">
        <v>93</v>
      </c>
    </row>
    <row r="18" spans="1:16" ht="153">
      <c r="A18" s="75" t="s">
        <v>164</v>
      </c>
      <c r="B18" s="75" t="s">
        <v>168</v>
      </c>
      <c r="C18" s="75" t="s">
        <v>169</v>
      </c>
      <c r="D18" s="75"/>
      <c r="E18" s="75" t="s">
        <v>170</v>
      </c>
      <c r="F18" s="75"/>
      <c r="G18" s="75"/>
      <c r="H18" s="75" t="s">
        <v>171</v>
      </c>
      <c r="I18" s="75" t="s">
        <v>92</v>
      </c>
      <c r="J18" s="77" t="s">
        <v>94</v>
      </c>
      <c r="K18" s="77" t="s">
        <v>94</v>
      </c>
      <c r="L18" s="77" t="s">
        <v>94</v>
      </c>
      <c r="M18" s="77" t="s">
        <v>94</v>
      </c>
      <c r="N18" s="77" t="s">
        <v>93</v>
      </c>
      <c r="O18" s="77" t="s">
        <v>94</v>
      </c>
      <c r="P18" s="77" t="s">
        <v>93</v>
      </c>
    </row>
    <row r="19" spans="1:16" ht="102">
      <c r="A19" s="75" t="s">
        <v>164</v>
      </c>
      <c r="B19" s="75" t="s">
        <v>172</v>
      </c>
      <c r="C19" s="75" t="s">
        <v>173</v>
      </c>
      <c r="D19" s="75"/>
      <c r="E19" s="75" t="s">
        <v>174</v>
      </c>
      <c r="F19" s="75"/>
      <c r="G19" s="75"/>
      <c r="H19" s="75"/>
      <c r="I19" s="75" t="s">
        <v>92</v>
      </c>
      <c r="J19" s="77" t="s">
        <v>94</v>
      </c>
      <c r="K19" s="77" t="s">
        <v>94</v>
      </c>
      <c r="L19" s="77" t="s">
        <v>94</v>
      </c>
      <c r="M19" s="77" t="s">
        <v>94</v>
      </c>
      <c r="N19" s="77" t="s">
        <v>93</v>
      </c>
      <c r="O19" s="77" t="s">
        <v>94</v>
      </c>
      <c r="P19" s="77" t="s">
        <v>93</v>
      </c>
    </row>
    <row r="20" spans="1:16" ht="114.75">
      <c r="A20" s="75" t="s">
        <v>164</v>
      </c>
      <c r="B20" s="75" t="s">
        <v>175</v>
      </c>
      <c r="C20" s="75" t="s">
        <v>176</v>
      </c>
      <c r="D20" s="75"/>
      <c r="E20" s="75" t="s">
        <v>177</v>
      </c>
      <c r="F20" s="75"/>
      <c r="G20" s="75"/>
      <c r="H20" s="75"/>
      <c r="I20" s="75" t="s">
        <v>92</v>
      </c>
      <c r="J20" s="77" t="s">
        <v>94</v>
      </c>
      <c r="K20" s="77" t="s">
        <v>94</v>
      </c>
      <c r="L20" s="77" t="s">
        <v>94</v>
      </c>
      <c r="M20" s="77" t="s">
        <v>94</v>
      </c>
      <c r="N20" s="77" t="s">
        <v>93</v>
      </c>
      <c r="O20" s="77" t="s">
        <v>94</v>
      </c>
      <c r="P20" s="77" t="s">
        <v>93</v>
      </c>
    </row>
    <row r="21" spans="1:16" ht="102">
      <c r="A21" s="75" t="s">
        <v>164</v>
      </c>
      <c r="B21" s="75" t="s">
        <v>178</v>
      </c>
      <c r="C21" s="75" t="s">
        <v>179</v>
      </c>
      <c r="D21" s="75"/>
      <c r="E21" s="75" t="s">
        <v>180</v>
      </c>
      <c r="F21" s="75"/>
      <c r="G21" s="75"/>
      <c r="H21" s="75"/>
      <c r="I21" s="75" t="s">
        <v>92</v>
      </c>
      <c r="J21" s="77" t="s">
        <v>94</v>
      </c>
      <c r="K21" s="77" t="s">
        <v>94</v>
      </c>
      <c r="L21" s="77" t="s">
        <v>94</v>
      </c>
      <c r="M21" s="77" t="s">
        <v>94</v>
      </c>
      <c r="N21" s="77" t="s">
        <v>93</v>
      </c>
      <c r="O21" s="77" t="s">
        <v>94</v>
      </c>
      <c r="P21" s="77" t="s">
        <v>93</v>
      </c>
    </row>
    <row r="22" spans="1:16" ht="76.5">
      <c r="A22" s="75" t="s">
        <v>182</v>
      </c>
      <c r="B22" s="75" t="s">
        <v>183</v>
      </c>
      <c r="C22" s="75" t="s">
        <v>184</v>
      </c>
      <c r="D22" s="75"/>
      <c r="E22" s="75" t="s">
        <v>185</v>
      </c>
      <c r="F22" s="75"/>
      <c r="G22" s="75"/>
      <c r="H22" s="75"/>
      <c r="I22" s="75" t="s">
        <v>130</v>
      </c>
      <c r="J22" s="77" t="s">
        <v>94</v>
      </c>
      <c r="K22" s="77" t="s">
        <v>94</v>
      </c>
      <c r="L22" s="77" t="s">
        <v>94</v>
      </c>
      <c r="M22" s="77" t="s">
        <v>94</v>
      </c>
      <c r="N22" s="77" t="s">
        <v>93</v>
      </c>
      <c r="O22" s="77" t="s">
        <v>94</v>
      </c>
      <c r="P22" s="77" t="s">
        <v>93</v>
      </c>
    </row>
    <row r="23" spans="1:16" ht="89.25">
      <c r="A23" s="75" t="s">
        <v>186</v>
      </c>
      <c r="B23" s="75" t="s">
        <v>187</v>
      </c>
      <c r="C23" s="75" t="s">
        <v>188</v>
      </c>
      <c r="D23" s="75"/>
      <c r="E23" s="75" t="s">
        <v>189</v>
      </c>
      <c r="F23" s="75"/>
      <c r="G23" s="75"/>
      <c r="H23" s="75"/>
      <c r="I23" s="75" t="s">
        <v>92</v>
      </c>
      <c r="J23" s="77" t="s">
        <v>94</v>
      </c>
      <c r="K23" s="77" t="s">
        <v>94</v>
      </c>
      <c r="L23" s="77" t="s">
        <v>94</v>
      </c>
      <c r="M23" s="77" t="s">
        <v>94</v>
      </c>
      <c r="N23" s="77" t="s">
        <v>93</v>
      </c>
      <c r="O23" s="77" t="s">
        <v>94</v>
      </c>
      <c r="P23" s="77" t="s">
        <v>93</v>
      </c>
    </row>
    <row r="24" spans="1:16" ht="127.5">
      <c r="A24" s="75" t="s">
        <v>190</v>
      </c>
      <c r="B24" s="75" t="s">
        <v>191</v>
      </c>
      <c r="C24" s="75" t="s">
        <v>192</v>
      </c>
      <c r="D24" s="75"/>
      <c r="E24" s="75" t="s">
        <v>193</v>
      </c>
      <c r="F24" s="75"/>
      <c r="G24" s="75"/>
      <c r="H24" s="75" t="s">
        <v>149</v>
      </c>
      <c r="I24" s="75" t="s">
        <v>130</v>
      </c>
      <c r="J24" s="77" t="s">
        <v>94</v>
      </c>
      <c r="K24" s="77" t="s">
        <v>94</v>
      </c>
      <c r="L24" s="77" t="s">
        <v>94</v>
      </c>
      <c r="M24" s="77" t="s">
        <v>94</v>
      </c>
      <c r="N24" s="77" t="s">
        <v>93</v>
      </c>
      <c r="O24" s="77" t="s">
        <v>94</v>
      </c>
      <c r="P24" s="77" t="s">
        <v>93</v>
      </c>
    </row>
    <row r="25" spans="1:16" ht="102">
      <c r="A25" s="75" t="s">
        <v>194</v>
      </c>
      <c r="B25" s="75" t="s">
        <v>195</v>
      </c>
      <c r="C25" s="75" t="s">
        <v>196</v>
      </c>
      <c r="D25" s="75"/>
      <c r="E25" s="75" t="s">
        <v>197</v>
      </c>
      <c r="F25" s="75"/>
      <c r="G25" s="75"/>
      <c r="H25" s="75"/>
      <c r="I25" s="75" t="s">
        <v>130</v>
      </c>
      <c r="J25" s="77" t="s">
        <v>94</v>
      </c>
      <c r="K25" s="77" t="s">
        <v>94</v>
      </c>
      <c r="L25" s="77" t="s">
        <v>94</v>
      </c>
      <c r="M25" s="77" t="s">
        <v>94</v>
      </c>
      <c r="N25" s="77" t="s">
        <v>93</v>
      </c>
      <c r="O25" s="77" t="s">
        <v>94</v>
      </c>
      <c r="P25" s="77" t="s">
        <v>93</v>
      </c>
    </row>
    <row r="26" spans="1:16" ht="102">
      <c r="A26" s="75" t="s">
        <v>194</v>
      </c>
      <c r="B26" s="75" t="s">
        <v>198</v>
      </c>
      <c r="C26" s="75" t="s">
        <v>199</v>
      </c>
      <c r="D26" s="75"/>
      <c r="E26" s="75" t="s">
        <v>200</v>
      </c>
      <c r="F26" s="75"/>
      <c r="G26" s="75"/>
      <c r="H26" s="75"/>
      <c r="I26" s="75" t="s">
        <v>92</v>
      </c>
      <c r="J26" s="77" t="s">
        <v>94</v>
      </c>
      <c r="K26" s="77" t="s">
        <v>94</v>
      </c>
      <c r="L26" s="77" t="s">
        <v>94</v>
      </c>
      <c r="M26" s="77" t="s">
        <v>94</v>
      </c>
      <c r="N26" s="77" t="s">
        <v>93</v>
      </c>
      <c r="O26" s="77" t="s">
        <v>94</v>
      </c>
      <c r="P26" s="77" t="s">
        <v>93</v>
      </c>
    </row>
    <row r="27" spans="1:16" ht="102">
      <c r="A27" s="75" t="s">
        <v>194</v>
      </c>
      <c r="B27" s="75" t="s">
        <v>201</v>
      </c>
      <c r="C27" s="75" t="s">
        <v>202</v>
      </c>
      <c r="D27" s="75"/>
      <c r="E27" s="75" t="s">
        <v>203</v>
      </c>
      <c r="F27" s="75"/>
      <c r="G27" s="75"/>
      <c r="H27" s="75"/>
      <c r="I27" s="75" t="s">
        <v>130</v>
      </c>
      <c r="J27" s="77" t="s">
        <v>94</v>
      </c>
      <c r="K27" s="77" t="s">
        <v>94</v>
      </c>
      <c r="L27" s="77" t="s">
        <v>94</v>
      </c>
      <c r="M27" s="77" t="s">
        <v>94</v>
      </c>
      <c r="N27" s="77" t="s">
        <v>93</v>
      </c>
      <c r="O27" s="77" t="s">
        <v>94</v>
      </c>
      <c r="P27" s="77" t="s">
        <v>93</v>
      </c>
    </row>
    <row r="28" spans="1:16" ht="102">
      <c r="A28" s="75" t="s">
        <v>194</v>
      </c>
      <c r="B28" s="75" t="s">
        <v>204</v>
      </c>
      <c r="C28" s="75" t="s">
        <v>205</v>
      </c>
      <c r="D28" s="75"/>
      <c r="E28" s="75" t="s">
        <v>206</v>
      </c>
      <c r="F28" s="75"/>
      <c r="G28" s="75"/>
      <c r="H28" s="75" t="s">
        <v>149</v>
      </c>
      <c r="I28" s="75" t="s">
        <v>130</v>
      </c>
      <c r="J28" s="77" t="s">
        <v>94</v>
      </c>
      <c r="K28" s="77" t="s">
        <v>94</v>
      </c>
      <c r="L28" s="77" t="s">
        <v>94</v>
      </c>
      <c r="M28" s="77" t="s">
        <v>94</v>
      </c>
      <c r="N28" s="77" t="s">
        <v>93</v>
      </c>
      <c r="O28" s="77" t="s">
        <v>94</v>
      </c>
      <c r="P28" s="77" t="s">
        <v>93</v>
      </c>
    </row>
    <row r="29" spans="1:16" ht="89.25">
      <c r="A29" s="75" t="s">
        <v>181</v>
      </c>
      <c r="B29" s="75" t="s">
        <v>207</v>
      </c>
      <c r="C29" s="75" t="s">
        <v>208</v>
      </c>
      <c r="D29" s="75"/>
      <c r="E29" s="75" t="s">
        <v>209</v>
      </c>
      <c r="F29" s="75"/>
      <c r="G29" s="75"/>
      <c r="H29" s="75"/>
      <c r="I29" s="75" t="s">
        <v>130</v>
      </c>
      <c r="J29" s="77" t="s">
        <v>94</v>
      </c>
      <c r="K29" s="77" t="s">
        <v>94</v>
      </c>
      <c r="L29" s="77" t="s">
        <v>94</v>
      </c>
      <c r="M29" s="77" t="s">
        <v>94</v>
      </c>
      <c r="N29" s="77" t="s">
        <v>93</v>
      </c>
      <c r="O29" s="77" t="s">
        <v>94</v>
      </c>
      <c r="P29" s="77" t="s">
        <v>93</v>
      </c>
    </row>
    <row r="30" spans="1:16" ht="89.25">
      <c r="A30" s="75" t="s">
        <v>181</v>
      </c>
      <c r="B30" s="75" t="s">
        <v>210</v>
      </c>
      <c r="C30" s="75" t="s">
        <v>211</v>
      </c>
      <c r="D30" s="75"/>
      <c r="E30" s="75" t="s">
        <v>212</v>
      </c>
      <c r="F30" s="75"/>
      <c r="G30" s="75"/>
      <c r="H30" s="75"/>
      <c r="I30" s="75" t="s">
        <v>92</v>
      </c>
      <c r="J30" s="77" t="s">
        <v>94</v>
      </c>
      <c r="K30" s="77" t="s">
        <v>94</v>
      </c>
      <c r="L30" s="77" t="s">
        <v>94</v>
      </c>
      <c r="M30" s="77" t="s">
        <v>94</v>
      </c>
      <c r="N30" s="77" t="s">
        <v>93</v>
      </c>
      <c r="O30" s="77" t="s">
        <v>94</v>
      </c>
      <c r="P30" s="77" t="s">
        <v>93</v>
      </c>
    </row>
    <row r="31" spans="1:16" ht="89.25">
      <c r="A31" s="75" t="s">
        <v>181</v>
      </c>
      <c r="B31" s="75" t="s">
        <v>213</v>
      </c>
      <c r="C31" s="75" t="s">
        <v>214</v>
      </c>
      <c r="D31" s="75"/>
      <c r="E31" s="75" t="s">
        <v>215</v>
      </c>
      <c r="F31" s="75"/>
      <c r="G31" s="75"/>
      <c r="H31" s="75"/>
      <c r="I31" s="75" t="s">
        <v>130</v>
      </c>
      <c r="J31" s="77" t="s">
        <v>94</v>
      </c>
      <c r="K31" s="77" t="s">
        <v>94</v>
      </c>
      <c r="L31" s="77" t="s">
        <v>94</v>
      </c>
      <c r="M31" s="77" t="s">
        <v>94</v>
      </c>
      <c r="N31" s="77" t="s">
        <v>93</v>
      </c>
      <c r="O31" s="77" t="s">
        <v>94</v>
      </c>
      <c r="P31" s="77" t="s">
        <v>93</v>
      </c>
    </row>
    <row r="32" spans="1:16" ht="89.25">
      <c r="A32" s="75" t="s">
        <v>181</v>
      </c>
      <c r="B32" s="75" t="s">
        <v>216</v>
      </c>
      <c r="C32" s="75" t="s">
        <v>217</v>
      </c>
      <c r="D32" s="75"/>
      <c r="E32" s="75" t="s">
        <v>218</v>
      </c>
      <c r="F32" s="75"/>
      <c r="G32" s="75"/>
      <c r="H32" s="75" t="s">
        <v>171</v>
      </c>
      <c r="I32" s="75" t="s">
        <v>130</v>
      </c>
      <c r="J32" s="77" t="s">
        <v>94</v>
      </c>
      <c r="K32" s="77" t="s">
        <v>94</v>
      </c>
      <c r="L32" s="77" t="s">
        <v>94</v>
      </c>
      <c r="M32" s="77" t="s">
        <v>94</v>
      </c>
      <c r="N32" s="77" t="s">
        <v>93</v>
      </c>
      <c r="O32" s="77" t="s">
        <v>94</v>
      </c>
      <c r="P32" s="77" t="s">
        <v>93</v>
      </c>
    </row>
    <row r="33" spans="1:16" customFormat="1" ht="89.25">
      <c r="A33" s="78" t="s">
        <v>181</v>
      </c>
      <c r="B33" s="78" t="s">
        <v>219</v>
      </c>
      <c r="C33" s="78" t="s">
        <v>220</v>
      </c>
      <c r="D33" s="78"/>
      <c r="E33" s="78" t="s">
        <v>221</v>
      </c>
      <c r="F33" s="78"/>
      <c r="G33" s="78"/>
      <c r="H33" s="78"/>
      <c r="I33" s="78" t="s">
        <v>130</v>
      </c>
      <c r="J33" s="79" t="s">
        <v>94</v>
      </c>
      <c r="K33" s="79" t="s">
        <v>94</v>
      </c>
      <c r="L33" s="79" t="s">
        <v>94</v>
      </c>
      <c r="M33" s="79" t="s">
        <v>94</v>
      </c>
      <c r="N33" s="79" t="s">
        <v>93</v>
      </c>
      <c r="O33" s="79" t="s">
        <v>94</v>
      </c>
      <c r="P33" s="79" t="s">
        <v>93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7FDF9704E6E84BB0D99A2FB50891F9" ma:contentTypeVersion="14" ma:contentTypeDescription="Create a new document." ma:contentTypeScope="" ma:versionID="262dd53e3066ef566fcd2960d5485194">
  <xsd:schema xmlns:xsd="http://www.w3.org/2001/XMLSchema" xmlns:xs="http://www.w3.org/2001/XMLSchema" xmlns:p="http://schemas.microsoft.com/office/2006/metadata/properties" xmlns:ns2="9f4071d5-c2f8-46d2-a49b-6d0c34670a12" xmlns:ns3="6ccca0b2-e9e7-4446-aa1f-362ff8039bc4" targetNamespace="http://schemas.microsoft.com/office/2006/metadata/properties" ma:root="true" ma:fieldsID="8dfda189cb1bda672e81612d5590456d" ns2:_="" ns3:_="">
    <xsd:import namespace="9f4071d5-c2f8-46d2-a49b-6d0c34670a12"/>
    <xsd:import namespace="6ccca0b2-e9e7-4446-aa1f-362ff8039bc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4071d5-c2f8-46d2-a49b-6d0c34670a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1da502c-7e40-4002-9fa7-8e5645d13f8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cca0b2-e9e7-4446-aa1f-362ff8039bc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ebf89bd-1fcd-4ce9-a938-2efd281f66c2}" ma:internalName="TaxCatchAll" ma:showField="CatchAllData" ma:web="6ccca0b2-e9e7-4446-aa1f-362ff8039bc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75207B-B876-43CC-9A7D-6075529DFE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4071d5-c2f8-46d2-a49b-6d0c34670a12"/>
    <ds:schemaRef ds:uri="6ccca0b2-e9e7-4446-aa1f-362ff8039b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9F63B9-82D2-4BB8-93DC-4FD7C0404C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Request Form (2024)</vt:lpstr>
      <vt:lpstr>Request Form</vt:lpstr>
      <vt:lpstr>travel spend cat</vt:lpstr>
      <vt:lpstr>Salary Spend Cat</vt:lpstr>
      <vt:lpstr>G&amp;S Spend Cat</vt:lpstr>
      <vt:lpstr>'Request Form (2024)'!Expenditure_Details</vt:lpstr>
      <vt:lpstr>Expenditure_Details</vt:lpstr>
      <vt:lpstr>'Request Form'!Print_Area</vt:lpstr>
      <vt:lpstr>'Request Form (2024)'!Print_Area</vt:lpstr>
      <vt:lpstr>'Request Form (2024)'!Request_and_Revenue_Details</vt:lpstr>
      <vt:lpstr>Request_and_Revenue_Details</vt:lpstr>
      <vt:lpstr>'Request Form (2024)'!Requester_Details</vt:lpstr>
      <vt:lpstr>Requester_Details</vt:lpstr>
      <vt:lpstr>'Request Form (2024)'!WSU_Vancouver_S_A_Fees_Budget_Allocation_Request_Form—Fiscal_Year_2019</vt:lpstr>
      <vt:lpstr>WSU_Vancouver_S_A_Fees_Budget_Allocation_Request_Form—Fiscal_Year_2019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S&amp;A Fees Budget Allocation Request Form</dc:title>
  <dc:subject/>
  <dc:creator>WSU Vancouver</dc:creator>
  <cp:keywords/>
  <dc:description/>
  <cp:lastModifiedBy>Rauch, Sara Kristine</cp:lastModifiedBy>
  <cp:lastPrinted>2021-11-23T17:41:57Z</cp:lastPrinted>
  <dcterms:created xsi:type="dcterms:W3CDTF">2018-04-16T19:55:05Z</dcterms:created>
  <dcterms:modified xsi:type="dcterms:W3CDTF">2025-09-25T17:48:51Z</dcterms:modified>
  <cp:category/>
</cp:coreProperties>
</file>